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29040" windowHeight="15840"/>
  </bookViews>
  <sheets>
    <sheet name="List1" sheetId="1" r:id="rId1"/>
    <sheet name="List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02" i="1" l="1"/>
  <c r="N201" i="1"/>
  <c r="N200" i="1"/>
  <c r="N199" i="1"/>
  <c r="N197" i="1"/>
  <c r="N195" i="1"/>
  <c r="N194" i="1"/>
  <c r="N193" i="1"/>
  <c r="N192" i="1"/>
  <c r="N191" i="1"/>
  <c r="N190" i="1"/>
  <c r="M664" i="1" l="1"/>
  <c r="M628" i="1"/>
  <c r="M629" i="1"/>
  <c r="M630" i="1"/>
  <c r="M631" i="1"/>
  <c r="M633" i="1"/>
  <c r="M634" i="1"/>
  <c r="M635" i="1"/>
  <c r="M637" i="1"/>
  <c r="M638" i="1"/>
  <c r="M639" i="1"/>
  <c r="M640" i="1"/>
  <c r="M652" i="1"/>
  <c r="M653" i="1"/>
  <c r="M654" i="1"/>
  <c r="M656" i="1"/>
  <c r="M657" i="1"/>
  <c r="M658" i="1"/>
  <c r="M659" i="1"/>
  <c r="M660" i="1"/>
  <c r="M665" i="1"/>
  <c r="M666" i="1"/>
  <c r="M667" i="1"/>
  <c r="M668" i="1"/>
  <c r="M670" i="1"/>
  <c r="M671" i="1"/>
  <c r="M672" i="1"/>
  <c r="M673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9" i="1"/>
  <c r="M690" i="1"/>
  <c r="M691" i="1"/>
  <c r="M693" i="1"/>
  <c r="M694" i="1"/>
  <c r="M695" i="1"/>
  <c r="M696" i="1"/>
  <c r="M627" i="1"/>
  <c r="M621" i="1"/>
  <c r="M622" i="1"/>
  <c r="M623" i="1"/>
  <c r="M624" i="1"/>
  <c r="M625" i="1"/>
  <c r="M620" i="1"/>
  <c r="M564" i="1"/>
  <c r="M531" i="1"/>
  <c r="M532" i="1"/>
  <c r="M533" i="1"/>
  <c r="M534" i="1"/>
  <c r="M535" i="1"/>
  <c r="M537" i="1"/>
  <c r="M538" i="1"/>
  <c r="M539" i="1"/>
  <c r="M541" i="1"/>
  <c r="M542" i="1"/>
  <c r="M543" i="1"/>
  <c r="M545" i="1"/>
  <c r="M546" i="1"/>
  <c r="M547" i="1"/>
  <c r="M549" i="1"/>
  <c r="M550" i="1"/>
  <c r="M551" i="1"/>
  <c r="M557" i="1"/>
  <c r="M558" i="1"/>
  <c r="M559" i="1"/>
  <c r="M560" i="1"/>
  <c r="M561" i="1"/>
  <c r="M562" i="1"/>
  <c r="M565" i="1"/>
  <c r="M566" i="1"/>
  <c r="M568" i="1"/>
  <c r="M569" i="1"/>
  <c r="M570" i="1"/>
  <c r="M572" i="1"/>
  <c r="M573" i="1"/>
  <c r="M574" i="1"/>
  <c r="M576" i="1"/>
  <c r="M577" i="1"/>
  <c r="M578" i="1"/>
  <c r="M587" i="1"/>
  <c r="M588" i="1"/>
  <c r="M589" i="1"/>
  <c r="M530" i="1"/>
  <c r="M436" i="1"/>
  <c r="M437" i="1"/>
  <c r="M438" i="1"/>
  <c r="M439" i="1"/>
  <c r="M440" i="1"/>
  <c r="M441" i="1"/>
  <c r="M442" i="1"/>
  <c r="M443" i="1"/>
  <c r="M445" i="1"/>
  <c r="M446" i="1"/>
  <c r="M447" i="1"/>
  <c r="M449" i="1"/>
  <c r="M450" i="1"/>
  <c r="M453" i="1"/>
  <c r="M464" i="1"/>
  <c r="M465" i="1"/>
  <c r="M466" i="1"/>
  <c r="M468" i="1"/>
  <c r="M469" i="1"/>
  <c r="M470" i="1"/>
  <c r="M472" i="1"/>
  <c r="M473" i="1"/>
  <c r="M474" i="1"/>
  <c r="M475" i="1"/>
  <c r="M476" i="1"/>
  <c r="M477" i="1"/>
  <c r="M479" i="1"/>
  <c r="M480" i="1"/>
  <c r="M481" i="1"/>
  <c r="M496" i="1"/>
  <c r="M497" i="1"/>
  <c r="M498" i="1"/>
  <c r="M435" i="1"/>
  <c r="M392" i="1"/>
  <c r="M395" i="1"/>
  <c r="M389" i="1"/>
  <c r="M280" i="1"/>
  <c r="M281" i="1"/>
  <c r="M282" i="1"/>
  <c r="M283" i="1"/>
  <c r="M284" i="1"/>
  <c r="M285" i="1"/>
  <c r="M286" i="1"/>
  <c r="M287" i="1"/>
  <c r="M279" i="1"/>
  <c r="M240" i="1"/>
  <c r="M241" i="1"/>
  <c r="M242" i="1"/>
  <c r="M243" i="1"/>
  <c r="M239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2" i="1"/>
  <c r="M203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185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9" i="1"/>
  <c r="M140" i="1"/>
  <c r="M141" i="1"/>
  <c r="M142" i="1"/>
  <c r="M144" i="1"/>
  <c r="M145" i="1"/>
  <c r="M146" i="1"/>
  <c r="M147" i="1"/>
  <c r="M148" i="1"/>
  <c r="M149" i="1"/>
  <c r="M150" i="1"/>
  <c r="M151" i="1"/>
  <c r="M152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08" i="1"/>
  <c r="M44" i="1"/>
  <c r="M45" i="1"/>
  <c r="M46" i="1"/>
  <c r="M47" i="1"/>
  <c r="M48" i="1"/>
  <c r="M49" i="1"/>
  <c r="M50" i="1"/>
  <c r="M51" i="1"/>
  <c r="M54" i="1"/>
  <c r="M55" i="1"/>
  <c r="M56" i="1"/>
  <c r="M57" i="1"/>
  <c r="M58" i="1"/>
  <c r="M59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8" i="1"/>
  <c r="M79" i="1"/>
  <c r="M80" i="1"/>
  <c r="M81" i="1"/>
  <c r="M82" i="1"/>
  <c r="M83" i="1"/>
  <c r="M84" i="1"/>
  <c r="M43" i="1"/>
  <c r="N16" i="1"/>
  <c r="N18" i="1"/>
  <c r="N19" i="1"/>
  <c r="N28" i="1"/>
  <c r="N29" i="1"/>
  <c r="N15" i="1"/>
  <c r="M16" i="1"/>
  <c r="M18" i="1"/>
  <c r="M19" i="1"/>
  <c r="M28" i="1"/>
  <c r="M29" i="1"/>
  <c r="M15" i="1"/>
  <c r="N635" i="1" l="1"/>
  <c r="N634" i="1"/>
  <c r="N633" i="1"/>
  <c r="N631" i="1"/>
  <c r="N630" i="1"/>
  <c r="N629" i="1"/>
  <c r="N628" i="1"/>
  <c r="N627" i="1"/>
  <c r="N624" i="1"/>
  <c r="N623" i="1"/>
  <c r="N622" i="1"/>
  <c r="N621" i="1"/>
  <c r="N620" i="1"/>
  <c r="N641" i="1"/>
  <c r="N640" i="1"/>
  <c r="N639" i="1"/>
  <c r="N638" i="1"/>
  <c r="N637" i="1"/>
  <c r="N648" i="1"/>
  <c r="N647" i="1"/>
  <c r="N645" i="1"/>
  <c r="N644" i="1"/>
  <c r="N643" i="1"/>
  <c r="N650" i="1"/>
  <c r="N652" i="1"/>
  <c r="N653" i="1"/>
  <c r="N654" i="1"/>
  <c r="N656" i="1"/>
  <c r="N657" i="1"/>
  <c r="N658" i="1"/>
  <c r="N659" i="1"/>
  <c r="N660" i="1"/>
  <c r="N662" i="1"/>
  <c r="N664" i="1"/>
  <c r="N665" i="1"/>
  <c r="N666" i="1"/>
  <c r="N668" i="1"/>
  <c r="N670" i="1"/>
  <c r="N671" i="1"/>
  <c r="N672" i="1"/>
  <c r="N673" i="1"/>
  <c r="N675" i="1"/>
  <c r="N676" i="1"/>
  <c r="N677" i="1"/>
  <c r="N678" i="1"/>
  <c r="N679" i="1"/>
  <c r="N680" i="1"/>
  <c r="N681" i="1"/>
  <c r="N682" i="1"/>
  <c r="N683" i="1"/>
  <c r="N684" i="1"/>
  <c r="N685" i="1"/>
  <c r="N691" i="1"/>
  <c r="N693" i="1"/>
  <c r="N694" i="1"/>
  <c r="N695" i="1"/>
  <c r="N696" i="1"/>
  <c r="N580" i="1"/>
  <c r="N577" i="1"/>
  <c r="N576" i="1"/>
  <c r="N572" i="1"/>
  <c r="N568" i="1"/>
  <c r="N566" i="1"/>
  <c r="N565" i="1"/>
  <c r="N564" i="1"/>
  <c r="N553" i="1"/>
  <c r="N549" i="1"/>
  <c r="N545" i="1"/>
  <c r="N543" i="1"/>
  <c r="N542" i="1"/>
  <c r="N541" i="1"/>
  <c r="N538" i="1"/>
  <c r="N537" i="1"/>
  <c r="N533" i="1"/>
  <c r="N532" i="1"/>
  <c r="N531" i="1"/>
  <c r="N530" i="1"/>
  <c r="N498" i="1"/>
  <c r="N497" i="1"/>
  <c r="N496" i="1"/>
  <c r="N494" i="1"/>
  <c r="N493" i="1"/>
  <c r="N492" i="1"/>
  <c r="N490" i="1"/>
  <c r="N489" i="1"/>
  <c r="N488" i="1"/>
  <c r="N482" i="1"/>
  <c r="N481" i="1"/>
  <c r="N480" i="1"/>
  <c r="N479" i="1"/>
  <c r="N477" i="1"/>
  <c r="N476" i="1"/>
  <c r="N475" i="1"/>
  <c r="N474" i="1"/>
  <c r="N473" i="1"/>
  <c r="N472" i="1"/>
  <c r="N468" i="1"/>
  <c r="N466" i="1"/>
  <c r="N465" i="1"/>
  <c r="N464" i="1"/>
  <c r="N462" i="1"/>
  <c r="N461" i="1"/>
  <c r="N460" i="1"/>
  <c r="N459" i="1"/>
  <c r="N455" i="1"/>
  <c r="N453" i="1"/>
  <c r="N450" i="1"/>
  <c r="N449" i="1"/>
  <c r="N445" i="1"/>
  <c r="N442" i="1"/>
  <c r="N441" i="1"/>
  <c r="N440" i="1"/>
  <c r="N439" i="1"/>
  <c r="N438" i="1"/>
  <c r="N437" i="1"/>
  <c r="N436" i="1"/>
  <c r="N435" i="1"/>
  <c r="N395" i="1"/>
  <c r="N392" i="1"/>
  <c r="N389" i="1"/>
  <c r="N287" i="1"/>
  <c r="N286" i="1"/>
  <c r="N285" i="1"/>
  <c r="N284" i="1"/>
  <c r="N283" i="1"/>
  <c r="N282" i="1"/>
  <c r="N281" i="1"/>
  <c r="N280" i="1"/>
  <c r="N279" i="1"/>
  <c r="K398" i="1" l="1"/>
  <c r="L289" i="1"/>
  <c r="J289" i="1" l="1"/>
  <c r="J86" i="1"/>
  <c r="I398" i="1" l="1"/>
  <c r="J398" i="1"/>
  <c r="N243" i="1" l="1"/>
  <c r="N241" i="1"/>
  <c r="N242" i="1"/>
  <c r="N239" i="1"/>
  <c r="N186" i="1"/>
  <c r="N187" i="1"/>
  <c r="N188" i="1"/>
  <c r="N189" i="1"/>
  <c r="N196" i="1"/>
  <c r="N185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08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43" i="1"/>
  <c r="L20" i="1" l="1"/>
  <c r="K20" i="1"/>
  <c r="J20" i="1"/>
  <c r="L86" i="1"/>
  <c r="M86" i="1" s="1"/>
  <c r="L17" i="1"/>
  <c r="K86" i="1"/>
  <c r="K17" i="1"/>
  <c r="J17" i="1"/>
  <c r="J178" i="1"/>
  <c r="N17" i="1" l="1"/>
  <c r="M17" i="1"/>
  <c r="N20" i="1"/>
  <c r="M20" i="1"/>
  <c r="L21" i="1"/>
  <c r="M21" i="1" s="1"/>
  <c r="N86" i="1"/>
  <c r="L245" i="1"/>
  <c r="M245" i="1" s="1"/>
  <c r="K245" i="1"/>
  <c r="J245" i="1"/>
  <c r="N245" i="1" l="1"/>
  <c r="L398" i="1" l="1"/>
  <c r="N398" i="1" l="1"/>
  <c r="M398" i="1"/>
  <c r="L179" i="1"/>
  <c r="M179" i="1" s="1"/>
  <c r="K179" i="1"/>
  <c r="N178" i="1" l="1"/>
  <c r="K289" i="1"/>
  <c r="N289" i="1" s="1"/>
  <c r="I289" i="1"/>
  <c r="M289" i="1" s="1"/>
  <c r="BD359" i="1"/>
  <c r="BB359" i="1"/>
  <c r="AZ359" i="1"/>
</calcChain>
</file>

<file path=xl/sharedStrings.xml><?xml version="1.0" encoding="utf-8"?>
<sst xmlns="http://schemas.openxmlformats.org/spreadsheetml/2006/main" count="674" uniqueCount="431">
  <si>
    <t>TEKUĆI PLAN</t>
  </si>
  <si>
    <t>INDEKS</t>
  </si>
  <si>
    <t>6 PRIHODI POSLOVANJA</t>
  </si>
  <si>
    <t>7 PRIHODI OD PRODAJE NEFINANCIJSKE IMOVINE</t>
  </si>
  <si>
    <t>3 RASHODI POSLOVANJA</t>
  </si>
  <si>
    <t>4 RASHODI ZA NABAVU NEFINANCIJSKE IMOVINE</t>
  </si>
  <si>
    <t xml:space="preserve">RAZLIKA </t>
  </si>
  <si>
    <t>VIŠAK / MANJAK PRIHODA</t>
  </si>
  <si>
    <t>PRIHODI POSLOVANJA</t>
  </si>
  <si>
    <t>Porez i prirez na dohodak</t>
  </si>
  <si>
    <t>PRIHODI OD POREZA</t>
  </si>
  <si>
    <t>Porez na imovinu</t>
  </si>
  <si>
    <t>Porez na robu i usluge</t>
  </si>
  <si>
    <t>Ostali prihodi od poreza</t>
  </si>
  <si>
    <t>PRIHODI OD IMOVINE</t>
  </si>
  <si>
    <t>Prihodi od imovine</t>
  </si>
  <si>
    <t>Prihodi od nefinancijske imovine</t>
  </si>
  <si>
    <t>PRIH.OD UPRAV.I ADMIN.PRIST.PO POSEB.PROPISIMA</t>
  </si>
  <si>
    <t>Upravne i administ.pristojbe</t>
  </si>
  <si>
    <t>Prihodi po posebnim propisima</t>
  </si>
  <si>
    <t>Komunalni doprinosi i naknade</t>
  </si>
  <si>
    <t>PRIHODI OD PRODAJE NEFINANC.IMOVINE</t>
  </si>
  <si>
    <t>PRIH.OD PRODAJE NEPROIZ.DUGOT.IMOVINE</t>
  </si>
  <si>
    <t>Prihodi od prodaje materij.imovine-pripod.bogatstva</t>
  </si>
  <si>
    <t>UKUPNO PRIHODI I PRIMICI</t>
  </si>
  <si>
    <t>RASHODI</t>
  </si>
  <si>
    <t>RASHODI POSLOVANJA</t>
  </si>
  <si>
    <t>RASHODI ZA ZAPOSLENE</t>
  </si>
  <si>
    <t>Plaće (Bruto)</t>
  </si>
  <si>
    <t>Doprinosi na plaće</t>
  </si>
  <si>
    <t>MATERIJALNI RASHODI</t>
  </si>
  <si>
    <t>Ostali rashodi za zaposlene</t>
  </si>
  <si>
    <t>Naknade troškova zaposlenima</t>
  </si>
  <si>
    <t>Rashodi za materijal i energiju</t>
  </si>
  <si>
    <t>Rashodi za usluge</t>
  </si>
  <si>
    <t>Nanade troškova osobama izvan radn.odnosa</t>
  </si>
  <si>
    <t>Ostali nespomenuti rashodi poslovanja</t>
  </si>
  <si>
    <t>FINANCIJSKI RASHODI</t>
  </si>
  <si>
    <t>Ostali financijski rashodi</t>
  </si>
  <si>
    <t>SUBVENCIJE</t>
  </si>
  <si>
    <t>Subven.trgov.društ.poljoprivred,i obrtnicima</t>
  </si>
  <si>
    <t>POMOĆI DANE U INO.I  UNUTAR OPĆEG PRORAČUNA</t>
  </si>
  <si>
    <t>Prijenosi proračunskim korisnicima</t>
  </si>
  <si>
    <t>NAKNADE GRAĐANIMA I KUĆANSTVIMA</t>
  </si>
  <si>
    <t>Naknade građanima i kućanstvima iz proračuna</t>
  </si>
  <si>
    <t>Ostali rashodi</t>
  </si>
  <si>
    <t>Rashodi za nabavu nefinanc.imovine</t>
  </si>
  <si>
    <t>Rashodi za nabavu proizv.dugotrajne imovine</t>
  </si>
  <si>
    <t>Građevinski objekti</t>
  </si>
  <si>
    <t>Postrojenje u oprema</t>
  </si>
  <si>
    <t>Prijevozna sredstva</t>
  </si>
  <si>
    <t>Šifra</t>
  </si>
  <si>
    <t>RAZDJEL</t>
  </si>
  <si>
    <t>JEDINSTVENI UPRAVNI ODJEL</t>
  </si>
  <si>
    <t>GLAVA:</t>
  </si>
  <si>
    <t>URED NAČELNIKA I PRATEĆE SLUŽBE</t>
  </si>
  <si>
    <t>KOMUNALNO GOSPODARSKI POSLOVI</t>
  </si>
  <si>
    <t>DRUŠTVENE DJELATNOSTI</t>
  </si>
  <si>
    <t>Kapitalne donacije</t>
  </si>
  <si>
    <t>Tekuće donacije</t>
  </si>
  <si>
    <t>TEKUĆI PLAN ZA</t>
  </si>
  <si>
    <t>Rashodi poslovanja</t>
  </si>
  <si>
    <t>Rashodi za zaposlene</t>
  </si>
  <si>
    <t>Ost.rash.za zaposl.</t>
  </si>
  <si>
    <t>Materijalni rashodi</t>
  </si>
  <si>
    <t>Nakn.troškova zaposlen</t>
  </si>
  <si>
    <t>Rashodi za mater.i energiju</t>
  </si>
  <si>
    <t>Nak.troš.osob.izvan radnog odnosa</t>
  </si>
  <si>
    <t>Ostali nespom.rash.poslov.</t>
  </si>
  <si>
    <t>Financijski rashodi</t>
  </si>
  <si>
    <t>Ostali financ.rashodi</t>
  </si>
  <si>
    <t>Marijalni rashodi</t>
  </si>
  <si>
    <t>Rashodi za uslugu</t>
  </si>
  <si>
    <t>Ostal.nespo.rash.poslo</t>
  </si>
  <si>
    <t>kapitalne donacije</t>
  </si>
  <si>
    <t>Naknade građ.i kućanstvima</t>
  </si>
  <si>
    <t>Kazne,penali i naknade štete</t>
  </si>
  <si>
    <t>Subvencije</t>
  </si>
  <si>
    <t>Subvencije trg.druš.poljop.obrtnicima</t>
  </si>
  <si>
    <t>Naknade građ.i kućan iz proračuna</t>
  </si>
  <si>
    <t>materijalni rashodi</t>
  </si>
  <si>
    <t>rashodi za usluge</t>
  </si>
  <si>
    <t>A 101001</t>
  </si>
  <si>
    <t>place (bruto)</t>
  </si>
  <si>
    <t>Rashodi za nabavu nefinancijske imovine</t>
  </si>
  <si>
    <t>Rashodi za nab.proizv.dugot.imovine</t>
  </si>
  <si>
    <t>Postrojenja i oprema</t>
  </si>
  <si>
    <t>Poslovni objekti</t>
  </si>
  <si>
    <t>Rashodi za nabavu proizv.dugot.imov.</t>
  </si>
  <si>
    <t>K 100202</t>
  </si>
  <si>
    <t>Rashodi za nab.nefinanc.imovine</t>
  </si>
  <si>
    <t>Rahodi za nab.proizv.dugot.imovine</t>
  </si>
  <si>
    <t>Rashodi  za nabavu nefinancijske imovine</t>
  </si>
  <si>
    <t>T  K 100210 Groblja u općini Hrvace</t>
  </si>
  <si>
    <t>Pomoći iz inozem,i od sub.unutar općeg pror</t>
  </si>
  <si>
    <t>Pomoći iz proračuna</t>
  </si>
  <si>
    <t>IZVORNI PLAN</t>
  </si>
  <si>
    <t>OPĆE JAVNE USLUGE</t>
  </si>
  <si>
    <t>JAVNI RED I SIGURNOST</t>
  </si>
  <si>
    <t>EKONOMSKI POSLOVI</t>
  </si>
  <si>
    <t>ZAŠTITA OKOLIŠA</t>
  </si>
  <si>
    <t>USL.UNAPRJEĐENJA STANOVA.I ZAJEDNI.</t>
  </si>
  <si>
    <t>ZDRAVSTVO</t>
  </si>
  <si>
    <t>REKREACIJA KULTURA I RELIGIJA</t>
  </si>
  <si>
    <t>OBRAZOVANJE</t>
  </si>
  <si>
    <t>SOCIJALNA ZAŠTITA</t>
  </si>
  <si>
    <t>UKUPNO:</t>
  </si>
  <si>
    <t>IZVOR</t>
  </si>
  <si>
    <t>OPIS</t>
  </si>
  <si>
    <t>OPĆI PRIHODI I PRIMICI</t>
  </si>
  <si>
    <t>GODIŠNJI IZVJEŠTAJ O IZVRŠENJU PRORAČUNA OPĆINE HRVACE ZA 2017.GODINU</t>
  </si>
  <si>
    <t>OPĆI DIO PRORAČUNA - RASHODI PREMA IZVORIMA FINANCIRANJA</t>
  </si>
  <si>
    <t>FINANCIRANJA</t>
  </si>
  <si>
    <t>VLASTITI PRIHODI</t>
  </si>
  <si>
    <t>PRIHODI ZA POSEBNE NAMJENE</t>
  </si>
  <si>
    <t>POMOĆI</t>
  </si>
  <si>
    <t>PRIHODI OD PRODAJE NEFIN.IMOVINE</t>
  </si>
  <si>
    <t>I NAKNA.S NASLOVA OSIGURANJA</t>
  </si>
  <si>
    <t xml:space="preserve">Općina Hrvace je u 2017.godini ostvarila ukupne prihode i primitke u iznosu od </t>
  </si>
  <si>
    <t>1.  IZVJEŠTAJ O ZADUŽIVANJU NA DOMAĆEM I STRANOM TRŽIŠTU NOVCA I KAPITALA</t>
  </si>
  <si>
    <t>2. IZVJEŠTAJ O DANIM JAMSTVIMA I IZDACIMA PO DANIM JAMSTVIMA</t>
  </si>
  <si>
    <t>jamstvima.</t>
  </si>
  <si>
    <t>3. IZVJEŠTAJ O STANJU POTRAŽIVANJA I OBVEZA</t>
  </si>
  <si>
    <t>4.  OBRAZLOŽENJE OSTVARENIH PRIHODA I PRIMITAKA TE RASHODA I IZDATAKA PREMA EKONOMSKOJ KLASIFIKACIJI</t>
  </si>
  <si>
    <t>U nastavku dajemo detaljan prikaz ostvarenih prihoda i primitaka te rashoda i izdataka   u odnosu na plan:</t>
  </si>
  <si>
    <t>UKUPNO RASHODI</t>
  </si>
  <si>
    <t>RASPOLOŽIVA SREDSTVA IZ PRETHODNE GODINE</t>
  </si>
  <si>
    <t>DIO KOJI ĆE SE POKRITI U SLIJEDEĆEM RAZDOBLJU</t>
  </si>
  <si>
    <t>RAČUN FINANCIRANJA</t>
  </si>
  <si>
    <t>Primici od financijske imovine i zaduživanja</t>
  </si>
  <si>
    <t>Izdaci za financijsku imovinu i otplate zajmova</t>
  </si>
  <si>
    <t>Neto financiranje</t>
  </si>
  <si>
    <t>Oprema</t>
  </si>
  <si>
    <t>pozicija</t>
  </si>
  <si>
    <t>Porez na promet na nekretnine</t>
  </si>
  <si>
    <t>Porez na promet</t>
  </si>
  <si>
    <t>Ostali neraspor.prihodi</t>
  </si>
  <si>
    <t>Tekuće pomoći iz proračuna</t>
  </si>
  <si>
    <t>Kapitalne pomoći  iz proračuna</t>
  </si>
  <si>
    <t>Pomoć od izvanprorač.korisnika</t>
  </si>
  <si>
    <t>Tekuće pomo.od izvanpro.korisn</t>
  </si>
  <si>
    <t>Prijenos sredstava iz EU</t>
  </si>
  <si>
    <t>Prijenos sredstava iz EU kao pomoć</t>
  </si>
  <si>
    <t>Kamate na oročena sredsdstva po depozitu</t>
  </si>
  <si>
    <t>Prihodi od zateznih kamata</t>
  </si>
  <si>
    <t>Prihodi od zakupa i iznajmljivanja imovine</t>
  </si>
  <si>
    <t>Naknada za korištenje nefinanc.imovine</t>
  </si>
  <si>
    <t>Ostali prihodi od nefinanc.imovine</t>
  </si>
  <si>
    <t>Općinske pristojbe i naknade</t>
  </si>
  <si>
    <t>Prihodi vodnog gospodarstva</t>
  </si>
  <si>
    <t>Doprinos za šume</t>
  </si>
  <si>
    <t>Ostali nespomenuti prihodi</t>
  </si>
  <si>
    <t>Komunalni diorinosi</t>
  </si>
  <si>
    <t>Komunalni naknade</t>
  </si>
  <si>
    <t>Zemljište</t>
  </si>
  <si>
    <t>Plaće za redovan rad</t>
  </si>
  <si>
    <t>Doprinosi za obvezno ZO</t>
  </si>
  <si>
    <t>Doprin.za obve.osig.u sluč.nezapos</t>
  </si>
  <si>
    <t>Službena putovanja</t>
  </si>
  <si>
    <t>Naknada za prijevoz</t>
  </si>
  <si>
    <t>Stručno usavršavanje zaposlenika</t>
  </si>
  <si>
    <t>Ostale naknade troškova zaposlenika</t>
  </si>
  <si>
    <t>Uredski materijal i ostal.mater.rashodi</t>
  </si>
  <si>
    <t>Energija</t>
  </si>
  <si>
    <t>Matrijal i djelovi za tek.i invest.održ</t>
  </si>
  <si>
    <t>Sitni inventar i auto gume</t>
  </si>
  <si>
    <t>Usluge telefona pošte i prijevza</t>
  </si>
  <si>
    <t>Usluge tekućeg i invest.održavanja</t>
  </si>
  <si>
    <t>Usluge promidžbe i informiranja</t>
  </si>
  <si>
    <t>Komunalne usluge</t>
  </si>
  <si>
    <t>Zdravstvene i veterinarske usluge</t>
  </si>
  <si>
    <t>Intelektualne i osobne usluge</t>
  </si>
  <si>
    <t>Računalne usluge</t>
  </si>
  <si>
    <t>Ostale usluge</t>
  </si>
  <si>
    <t>Naknada za rad pred.i izvrš.tijela povjere.</t>
  </si>
  <si>
    <t>Premija osiguranja</t>
  </si>
  <si>
    <t>Reprezentacija</t>
  </si>
  <si>
    <t>Članarine</t>
  </si>
  <si>
    <t>Pristojbe i naknade</t>
  </si>
  <si>
    <t>Ostali nesp.rash.poslovanja</t>
  </si>
  <si>
    <t>Bankarske  usluge i usl.platnog prometa</t>
  </si>
  <si>
    <t>Zatezne kamate</t>
  </si>
  <si>
    <t>Subven.poljoprivred.i obrtnicima</t>
  </si>
  <si>
    <t>Prijenos prorač.korisnicima</t>
  </si>
  <si>
    <t>Nakna.građan.i kućans.u novcu</t>
  </si>
  <si>
    <t>Nak.građ.i kućanst.u naravi</t>
  </si>
  <si>
    <t>Tekuće donacije u novcu</t>
  </si>
  <si>
    <t>Kapit.donacije neprof.organiz</t>
  </si>
  <si>
    <t>Kapit.donac.građ.i kućanstvima</t>
  </si>
  <si>
    <t>Kazne penali i naknade štete</t>
  </si>
  <si>
    <t>Nakn.štete pravnim i fizičkim ososbama</t>
  </si>
  <si>
    <t>Ceste željeznice i ost.prom.objekti</t>
  </si>
  <si>
    <t>Ostali građevinski objekti</t>
  </si>
  <si>
    <t>Uredska oprema i namještaj</t>
  </si>
  <si>
    <t>Oprema za održavanje i zaštitu</t>
  </si>
  <si>
    <t>Pozicija</t>
  </si>
  <si>
    <t>Izvor</t>
  </si>
  <si>
    <t>financ</t>
  </si>
  <si>
    <t>URED NAČELNIKA</t>
  </si>
  <si>
    <t xml:space="preserve">Izvor </t>
  </si>
  <si>
    <t>financi.</t>
  </si>
  <si>
    <t>OPĆI DIO PRORAČUNA- RASHODI PREMA FUNKCIJSKOJ KLASIFIKACIJI</t>
  </si>
  <si>
    <t>O1</t>
  </si>
  <si>
    <t>O4</t>
  </si>
  <si>
    <t>O5</t>
  </si>
  <si>
    <t>O6</t>
  </si>
  <si>
    <t>O7</t>
  </si>
  <si>
    <t>O8</t>
  </si>
  <si>
    <t>O9</t>
  </si>
  <si>
    <t>I  OPĆI DIO</t>
  </si>
  <si>
    <t>Godišnji izvještaj o izvršenju Proračuna općine Hrvace za 2017.g</t>
  </si>
  <si>
    <t xml:space="preserve">  RAČUN PRIHODA I RASHODA</t>
  </si>
  <si>
    <t>sadrži:</t>
  </si>
  <si>
    <t>Članak 1.</t>
  </si>
  <si>
    <t>Članak 2.</t>
  </si>
  <si>
    <t>OPĆI DIO PRORAČUNA - PRIHODI PO EKONOMSKOJ KLASIFIKACIJI</t>
  </si>
  <si>
    <t>OSTVARENJE</t>
  </si>
  <si>
    <t>Račun     /</t>
  </si>
  <si>
    <t>OPĆI DIO PRORAČUNA - RASHODI PO EKONOMSKOJ KLASIFIKACIJI</t>
  </si>
  <si>
    <t>Račun    /</t>
  </si>
  <si>
    <t>Funkcijska</t>
  </si>
  <si>
    <t>klasifikacija</t>
  </si>
  <si>
    <t>Račun   /</t>
  </si>
  <si>
    <t>Razdjel 010</t>
  </si>
  <si>
    <t>Glava 01005</t>
  </si>
  <si>
    <t>1, 5</t>
  </si>
  <si>
    <t>AKT10101</t>
  </si>
  <si>
    <t>ADMINISTRATIVNO TEHNIČKO OSOBLJE</t>
  </si>
  <si>
    <t>AKT100103</t>
  </si>
  <si>
    <t>TROŠKOVI PROTOKOLA (VIJENCI,SVIJEĆE…)</t>
  </si>
  <si>
    <t>AKT100304</t>
  </si>
  <si>
    <t>STRUČNE AKTIVNOSTI</t>
  </si>
  <si>
    <t>K100101</t>
  </si>
  <si>
    <t>KAPIT.PROJEKT - NABAVKA UREDSKE OPREME,NAMJ,AUTO,RAČ.</t>
  </si>
  <si>
    <t>Račun /</t>
  </si>
  <si>
    <t>Glava01010</t>
  </si>
  <si>
    <t>KOMUNALNO GOSPODARSKI  POSLOVI</t>
  </si>
  <si>
    <t>AKT0100301</t>
  </si>
  <si>
    <t>ODRŽAVANJE JAVNIH POVRŠINA</t>
  </si>
  <si>
    <t>AKT100302</t>
  </si>
  <si>
    <t>ODRŽAVANJE I POPRAVAK NERAZVRS.CESTA</t>
  </si>
  <si>
    <t>AKT100303</t>
  </si>
  <si>
    <t>IZGRADNJA I POPRAVAK JAVNE RASVJETE</t>
  </si>
  <si>
    <t>K100201</t>
  </si>
  <si>
    <t>KAPIT.PROJEKT     POSLOVNI OBJEKTI</t>
  </si>
  <si>
    <t>KAPIT.PROJEKT   MRTVAČNICE U OPĆINI HRVACE</t>
  </si>
  <si>
    <t>K100203</t>
  </si>
  <si>
    <t>KAPIT.PROJEKT SPORTSKA DVORANA</t>
  </si>
  <si>
    <t>K100204</t>
  </si>
  <si>
    <t>KAPIT.PROJEKT OSTALI POSL.GRAĐEV.OBJEKTI</t>
  </si>
  <si>
    <t>K100205</t>
  </si>
  <si>
    <t>KAPIT.PROJEKT CESTE I SL.GRAĐ.OBJEKTI</t>
  </si>
  <si>
    <t>K100206</t>
  </si>
  <si>
    <t>KAPIT.PROJEKT VODOVOD I KANALIZACIJA</t>
  </si>
  <si>
    <t>K100208</t>
  </si>
  <si>
    <t>KAPIT.PROJEKT IZGRADNJA INFR.INDUSTR.ZONE</t>
  </si>
  <si>
    <t>K100209</t>
  </si>
  <si>
    <t>JEKT VODOVOD I KANALIZACIJA</t>
  </si>
  <si>
    <t>K100207</t>
  </si>
  <si>
    <t>KAPIT.PROJEKT ŠPORTSKO REKREACIJ.TERENI</t>
  </si>
  <si>
    <t>K100210</t>
  </si>
  <si>
    <t>KAPIT.PROJEKT  GROBLJA U OPĆINI HRVACE</t>
  </si>
  <si>
    <t>financir.</t>
  </si>
  <si>
    <t>Glava 01020</t>
  </si>
  <si>
    <t>A100401</t>
  </si>
  <si>
    <t>PROGRAM JAVNIH POTREBA U SPORTU</t>
  </si>
  <si>
    <t>A100501</t>
  </si>
  <si>
    <t>HUMANITARNE UDRUGE I UDRUGE GRAĐAMA</t>
  </si>
  <si>
    <t>A100503</t>
  </si>
  <si>
    <t>PROGRAM JAVNIH RADOVA</t>
  </si>
  <si>
    <t>A100601</t>
  </si>
  <si>
    <t>JAVNE POTREBE U KULTURI</t>
  </si>
  <si>
    <t>A100701</t>
  </si>
  <si>
    <t>SUBVENC.OBRTNIC.MALIM I SREDNJIM PODUZET.</t>
  </si>
  <si>
    <t>A100502</t>
  </si>
  <si>
    <t>A100801</t>
  </si>
  <si>
    <t>USLUGE PROTUPOŽARNE ZAŠTITE</t>
  </si>
  <si>
    <t>A100901</t>
  </si>
  <si>
    <t>DONACIJE VJERSKIM ZAJEDNICAMA</t>
  </si>
  <si>
    <t>A100902</t>
  </si>
  <si>
    <t>DJEČIJI VRTIĆ SRETNO DIJETE</t>
  </si>
  <si>
    <t>DONACIJE POLITIČIM STRANKAMA</t>
  </si>
  <si>
    <t>A100903</t>
  </si>
  <si>
    <t>DONACIJE OSTALIM UDRUGAMA</t>
  </si>
  <si>
    <t>od 11.373.649 dok su ukupni rashodi i izdaci u iznosu od 10.662.520 kn što znači da je u 2017.g.ostvaren višak prihoda u</t>
  </si>
  <si>
    <t>POSEBNI DIO</t>
  </si>
  <si>
    <t>UKUPNO PRIHODI</t>
  </si>
  <si>
    <t>Predsjednik Općinskog vijeća</t>
  </si>
  <si>
    <t>UKUPNI RASHODI I IZDACI</t>
  </si>
  <si>
    <t>1,3,4,7</t>
  </si>
  <si>
    <t>Temeljem odredbe članka 108. i članka 110. Zakona o Proračunu (Narodne Novine br.87/08,136/12 i 15/15) , članka 16. Pravilnika o polu</t>
  </si>
  <si>
    <t xml:space="preserve">polugodišnjem i godišnjem izvještaju o izvršenju proračuna (Narodne Novine broj 24/13 i 102/17) i članka 31 Statuta općine Hrvace </t>
  </si>
  <si>
    <t>Pravilnika o</t>
  </si>
  <si>
    <t>Prihodi i primici te rashodi i izdaci po ekonomskoj klasifikaciji utvrđuju se u računu prihoda i rashoda kako slijedi:</t>
  </si>
  <si>
    <t>II   ZAVRŠNE ODREDBE</t>
  </si>
  <si>
    <t>Članak 3.</t>
  </si>
  <si>
    <t>Ivan Bandić  dipl.ing.građ.    V.r</t>
  </si>
  <si>
    <t>2018.GOD</t>
  </si>
  <si>
    <t xml:space="preserve">TEKUĆI PLAN </t>
  </si>
  <si>
    <t>INDEKS OSTV</t>
  </si>
  <si>
    <t>OSTVARENO U</t>
  </si>
  <si>
    <t>2018. GOD</t>
  </si>
  <si>
    <t>2017. GOD.</t>
  </si>
  <si>
    <t>2018. GOD.</t>
  </si>
  <si>
    <t>ZA 2018. GOD</t>
  </si>
  <si>
    <t xml:space="preserve">IZVORNI PLAN </t>
  </si>
  <si>
    <t>U ODNOSU NA</t>
  </si>
  <si>
    <t>2017. GOD</t>
  </si>
  <si>
    <t xml:space="preserve">OSTVARENO U </t>
  </si>
  <si>
    <t>2017.GOD</t>
  </si>
  <si>
    <t xml:space="preserve">INDEKS OSTV U </t>
  </si>
  <si>
    <t xml:space="preserve">IZVRŠENJE U </t>
  </si>
  <si>
    <t>ODN NA 2017. G</t>
  </si>
  <si>
    <t xml:space="preserve">INDEKS U ODN </t>
  </si>
  <si>
    <t>NA 2017. GOD</t>
  </si>
  <si>
    <t>INDEKS U ODN NA</t>
  </si>
  <si>
    <t xml:space="preserve">ODNOSU NA </t>
  </si>
  <si>
    <t>PLAN 2018. GOD</t>
  </si>
  <si>
    <t>OSTVARENO U 2017. GOD.</t>
  </si>
  <si>
    <t>Ph od predf EU sredst (program Zaželi)</t>
  </si>
  <si>
    <t>IZVRŠENJE</t>
  </si>
  <si>
    <t>O3</t>
  </si>
  <si>
    <t>Opći prihodi i primici</t>
  </si>
  <si>
    <t>Prihodi od iznajmljivanja poslovnih</t>
  </si>
  <si>
    <t>POSEBNI PRIHODI</t>
  </si>
  <si>
    <t>Prihodi od vodnog doprinosa</t>
  </si>
  <si>
    <t>Prihodi od komunalnog doprinosa</t>
  </si>
  <si>
    <t>Prihodi od komunalne naknade</t>
  </si>
  <si>
    <t>Naknade za korištenje prostora elektrana</t>
  </si>
  <si>
    <t>Prihodi od spomeničke rente</t>
  </si>
  <si>
    <t>Ostali prihodi za posebne namjene</t>
  </si>
  <si>
    <t>TEKUĆE POMOĆI IZ PRORAČUNA</t>
  </si>
  <si>
    <t>Pomoći iz proračuna - tekuće</t>
  </si>
  <si>
    <t>Pomoći iz županijskog proračuna - tekuće</t>
  </si>
  <si>
    <t>Pomoći iz državnog proračuna - kapitalne</t>
  </si>
  <si>
    <t>Pomoći iz županijskog proračuna - kapitalne</t>
  </si>
  <si>
    <t>Pomoći iz drž.prorač.temeljem prijen,sredst iz EU</t>
  </si>
  <si>
    <t>PRIHODI OD PRODAJE NEFINANCIJSKE IMOVINE</t>
  </si>
  <si>
    <t>Prihodi od prodaje nefinan.imovine</t>
  </si>
  <si>
    <t>GODIŠNJI IZVJEŠTAJ O IZVRŠENJU PRORAČUNA OPĆINE HRVACE ZA 2018.GODINU</t>
  </si>
  <si>
    <t>OPĆI DIO PRORAČUNA - PRIHODI PREMA IZVORIMA FINANCIRANJA</t>
  </si>
  <si>
    <t>OSTVARENO U 2017.GOD.</t>
  </si>
  <si>
    <t>2018.GOD.</t>
  </si>
  <si>
    <t>TEKUĆI PLAN  ZA 2018. GOD.</t>
  </si>
  <si>
    <t>IZVORNI PLAN   2018. GOD.</t>
  </si>
  <si>
    <t>TEKUĆI PLAN ZA 2018. GOD.</t>
  </si>
  <si>
    <t>OSTVARENO U 2018.GOD</t>
  </si>
  <si>
    <t>INDEKS OSTVAREN U ODNOSU NA 2017.GOD.</t>
  </si>
  <si>
    <t>INDEKS OSTVAREN U ODNOSU NA 2018.GOD.</t>
  </si>
  <si>
    <t>Izvor financiranja</t>
  </si>
  <si>
    <t>2017.GOD.</t>
  </si>
  <si>
    <t>IZVORNI PLAN 2018.GOD.</t>
  </si>
  <si>
    <t>OSTVARENO U 2018.GOD.</t>
  </si>
  <si>
    <t>INDEKS OSTVAREN U  ODNOSU NA 2018.GOD.</t>
  </si>
  <si>
    <t>TEKUĆI PLAN ZA 2018.GOD.</t>
  </si>
  <si>
    <t>INDEX OSTVAREN U ODNOSU NA 2017.GOD</t>
  </si>
  <si>
    <t>INDEX OSTVAREN U ODNOSU NA 2018.GOD</t>
  </si>
  <si>
    <t>K100211</t>
  </si>
  <si>
    <t>PROGRAM REK. VRTIĆA IZ EU SRED.</t>
  </si>
  <si>
    <t>K100213</t>
  </si>
  <si>
    <t>K100212</t>
  </si>
  <si>
    <t>BK BITELIĆ IZGRADNJA</t>
  </si>
  <si>
    <t>za 2018.god</t>
  </si>
  <si>
    <t>PROGRAM REK.DRUŠTVENOG DOMA IZ EU SRED.</t>
  </si>
  <si>
    <t>A100305</t>
  </si>
  <si>
    <t>A100306</t>
  </si>
  <si>
    <t>UCRTAVANJE NER.CESTA</t>
  </si>
  <si>
    <t>A100307</t>
  </si>
  <si>
    <t>TRG BLAŽENIKA ALOJZIJA STEPINCA</t>
  </si>
  <si>
    <t>A100504</t>
  </si>
  <si>
    <t>PROGRAM ZAZELI</t>
  </si>
  <si>
    <t>Ostali rh za zaposlene</t>
  </si>
  <si>
    <t>A100102</t>
  </si>
  <si>
    <t>STRUČNO OSPOSOBLJAVANJE</t>
  </si>
  <si>
    <t>Naknade tr.osobama izvan radnog odnosa</t>
  </si>
  <si>
    <t>A100105</t>
  </si>
  <si>
    <t>PROSLAVA DANA OPĆINE</t>
  </si>
  <si>
    <t>A100106</t>
  </si>
  <si>
    <t>POSLOVANJE OPĆINSKOG VIJEĆA</t>
  </si>
  <si>
    <t>A100108</t>
  </si>
  <si>
    <t>PROVEDBA IZBORA</t>
  </si>
  <si>
    <t>A100109</t>
  </si>
  <si>
    <t>RASHODI ZA MAT.TR I TR ODRŽ OP</t>
  </si>
  <si>
    <t>U 2018.g. opina Hrvace nije davala jamstva trgovačkim društvima i ustanovama u svom vlasništvu niti je imala izdataka po danim</t>
  </si>
  <si>
    <t>Nakn.trošk.zaposlenih</t>
  </si>
  <si>
    <t>prijevozna sredstva</t>
  </si>
  <si>
    <t>INDEKS OSTVAR.U ODNOSU NA 2017</t>
  </si>
  <si>
    <t>INDEKS OSTV.U ODN.NA 2018</t>
  </si>
  <si>
    <t>Općina Hrvace  kroz 2018.godinu nije se zaduživala kod poslovnih banaka u RH.</t>
  </si>
  <si>
    <t>Potraživanja za prihode poslovanja na dan 31.12.2018.iznose 626.547 a odnose se na:</t>
  </si>
  <si>
    <t>Potraživanja od prihoda nefinancijske imovine iznose 620.247 kn, a odnose se na:</t>
  </si>
  <si>
    <t>IZVRŠENJE PLANA PRORAČUNA OPĆINE  HRVACE ZA 2018.GODINU</t>
  </si>
  <si>
    <t>Rashodi za mat.i energiju</t>
  </si>
  <si>
    <t>NABAVKA KOMPOSTERA I RECIKLIRANOG DVORIŠTA</t>
  </si>
  <si>
    <t>Klasa: 400-05/19-01/4</t>
  </si>
  <si>
    <t>Ur.broj: 2175/03-01-19-1</t>
  </si>
  <si>
    <t>Hrvace, 13.Svibnja 2019.g.</t>
  </si>
  <si>
    <t>Izvršenje proračuna Općine Hrvace za 2018.godinu stupa na snagu danom objave u Službenom glasniku općine Hrvace.</t>
  </si>
  <si>
    <t xml:space="preserve">Višak prihoda u odnosu na rashode iznosi 966.094 kune. Budući da je predhodnih godina preneseni manjak prihoda i primitaka u iznosu od 812.835, znači da je </t>
  </si>
  <si>
    <t>Suradnjom Ministarstva rada i Europskog socijalnog fonda općini Hrvace je odobren projekt "Ja to mogu ja to želim"</t>
  </si>
  <si>
    <t>Ukupna vrijednost projekta  iznosi 6.768.149,47 kuna a financira se 85% sredstava iz Europskog socijalnog fonda te 15% RH.</t>
  </si>
  <si>
    <t>Početak provedbe projekta je 29.08.218.g. do 28.02.2021.g. U ovom projektu je zaposleno 50 nezaposlenih žena,</t>
  </si>
  <si>
    <t>s najviše završenim srednjoškolskim obrazovanjem koje su prijavljene u evidenciji HZZ-a s područja općine Hrvace, kako bi na 24 mjeseca</t>
  </si>
  <si>
    <t>pružale usluge krajnjim korisnicima u nepovoljnom položaju, čime ublažavaju socijalnu isključenost i rizik od siromaštva.</t>
  </si>
  <si>
    <t>Općina Hrvace kroz 2018.godinu pred sudovima RH nije vodila nikakve sudske sporove.</t>
  </si>
  <si>
    <t>OSTVAR./IZVRŠ.</t>
  </si>
  <si>
    <t>INDEKS OSTV.U</t>
  </si>
  <si>
    <t>ODNO.NA 2017.</t>
  </si>
  <si>
    <t>ODNO.NA 2018.</t>
  </si>
  <si>
    <t xml:space="preserve">INDEK.OST.U </t>
  </si>
  <si>
    <t>ODN.NA PLA.2018</t>
  </si>
  <si>
    <t>("Službeni glasnik" br.1/18) Općinsko vijeće općine Hrvace na svojoj 12.sjednici održanoj 13.5.2019.g donosi:</t>
  </si>
  <si>
    <t>VIŠAK PRIHODA I PRIMITAKA RASPOLOŽIV U SLIJEDEĆEM RAZDOBLJU</t>
  </si>
  <si>
    <t>GODIŠNJI IZVJEŠTAJ O IZVRŠENJU PRORAČUNA OPĆINE HRVACE ZA 2018.G.</t>
  </si>
  <si>
    <t>GODIŠNJI  IZVJEŠTAJ O IZVRŠENJU PRORAČUNA OPĆINE HRVACE ZA 2018.G.</t>
  </si>
  <si>
    <t>2017.</t>
  </si>
  <si>
    <t>2018.G.</t>
  </si>
  <si>
    <t>ZA 2018.G.</t>
  </si>
  <si>
    <t>INDEKS OSTVA.</t>
  </si>
  <si>
    <t>U ODNO.NA 2017</t>
  </si>
  <si>
    <t>INDEKS OSTVR.</t>
  </si>
  <si>
    <t>U ODNOS.NA 2018.</t>
  </si>
  <si>
    <t>općina Hrvace sa stanjem 31.12.2018.g. imala višak prihoda i primitaka u iznosu od 153.259 kuna.</t>
  </si>
  <si>
    <t>Potraživanja za poreze (porez na potrošnju - porez na tvrtku) - 136.659 za čiju naplatu je zadužena nadležna porezna uprava</t>
  </si>
  <si>
    <t>Komunalni doprinos 72.315</t>
  </si>
  <si>
    <t>Komunalna naknada 189.066</t>
  </si>
  <si>
    <t>Potraživanja za kanalni sutav 228.508</t>
  </si>
  <si>
    <t>Potraživanja od prodaje zemljišta u industrijskoj zoni Vukove stine 530.557 kn</t>
  </si>
  <si>
    <t>Potraživanja od prodaje grobnih mjesta 89.697 kn</t>
  </si>
  <si>
    <t>Račun/</t>
  </si>
  <si>
    <t>U provedbi programa javnih radova u suradnji sa HZZ-om kroz 2018.godinu bilo je uposleno 45 djelatnika.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</si>
</sst>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* #,##0\ &quot;kn&quot;_-;\-* #,##0\ &quot;kn&quot;_-;_-* &quot;-&quot;\ &quot;kn&quot;_-;_-@_-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2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446">
    <xf numFmtId="0" fontId="0" fillId="0" borderId="0" xfId="0"/>
    <xf numFmtId="3" fontId="0" fillId="0" borderId="0" xfId="0" applyNumberForma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0" xfId="0" applyBorder="1"/>
    <xf numFmtId="0" fontId="1" fillId="0" borderId="0" xfId="0" applyFont="1" applyBorder="1"/>
    <xf numFmtId="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/>
    <xf numFmtId="0" fontId="0" fillId="0" borderId="8" xfId="0" applyBorder="1"/>
    <xf numFmtId="0" fontId="0" fillId="0" borderId="9" xfId="0" applyBorder="1"/>
    <xf numFmtId="3" fontId="0" fillId="0" borderId="5" xfId="0" applyNumberFormat="1" applyBorder="1"/>
    <xf numFmtId="3" fontId="0" fillId="0" borderId="7" xfId="0" applyNumberFormat="1" applyBorder="1"/>
    <xf numFmtId="0" fontId="5" fillId="0" borderId="0" xfId="0" applyFont="1"/>
    <xf numFmtId="0" fontId="6" fillId="0" borderId="0" xfId="0" applyFont="1"/>
    <xf numFmtId="0" fontId="0" fillId="0" borderId="10" xfId="0" applyBorder="1"/>
    <xf numFmtId="0" fontId="0" fillId="0" borderId="12" xfId="0" applyBorder="1"/>
    <xf numFmtId="0" fontId="0" fillId="0" borderId="13" xfId="0" applyBorder="1"/>
    <xf numFmtId="3" fontId="0" fillId="0" borderId="10" xfId="0" applyNumberFormat="1" applyBorder="1"/>
    <xf numFmtId="0" fontId="0" fillId="0" borderId="14" xfId="0" applyBorder="1"/>
    <xf numFmtId="0" fontId="0" fillId="0" borderId="11" xfId="0" applyBorder="1"/>
    <xf numFmtId="0" fontId="0" fillId="0" borderId="12" xfId="0" applyFont="1" applyBorder="1"/>
    <xf numFmtId="0" fontId="0" fillId="0" borderId="10" xfId="0" applyFont="1" applyBorder="1"/>
    <xf numFmtId="3" fontId="0" fillId="0" borderId="10" xfId="0" applyNumberFormat="1" applyFont="1" applyBorder="1"/>
    <xf numFmtId="0" fontId="0" fillId="0" borderId="15" xfId="0" applyBorder="1"/>
    <xf numFmtId="0" fontId="0" fillId="0" borderId="1" xfId="0" applyFont="1" applyBorder="1"/>
    <xf numFmtId="0" fontId="1" fillId="0" borderId="5" xfId="0" applyFont="1" applyBorder="1"/>
    <xf numFmtId="3" fontId="0" fillId="0" borderId="2" xfId="0" applyNumberFormat="1" applyBorder="1"/>
    <xf numFmtId="0" fontId="0" fillId="2" borderId="0" xfId="0" applyFill="1"/>
    <xf numFmtId="0" fontId="0" fillId="4" borderId="5" xfId="0" applyFill="1" applyBorder="1"/>
    <xf numFmtId="0" fontId="0" fillId="4" borderId="7" xfId="0" applyFill="1" applyBorder="1"/>
    <xf numFmtId="0" fontId="0" fillId="4" borderId="8" xfId="0" applyFill="1" applyBorder="1"/>
    <xf numFmtId="0" fontId="0" fillId="5" borderId="5" xfId="0" applyFill="1" applyBorder="1"/>
    <xf numFmtId="0" fontId="0" fillId="5" borderId="0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2" xfId="0" applyFill="1" applyBorder="1"/>
    <xf numFmtId="0" fontId="4" fillId="5" borderId="2" xfId="0" applyFont="1" applyFill="1" applyBorder="1"/>
    <xf numFmtId="0" fontId="4" fillId="5" borderId="3" xfId="0" applyFont="1" applyFill="1" applyBorder="1"/>
    <xf numFmtId="0" fontId="0" fillId="5" borderId="3" xfId="0" applyFill="1" applyBorder="1"/>
    <xf numFmtId="0" fontId="0" fillId="5" borderId="11" xfId="0" applyFill="1" applyBorder="1"/>
    <xf numFmtId="0" fontId="0" fillId="4" borderId="2" xfId="0" applyFill="1" applyBorder="1"/>
    <xf numFmtId="0" fontId="4" fillId="4" borderId="14" xfId="0" applyFont="1" applyFill="1" applyBorder="1"/>
    <xf numFmtId="0" fontId="4" fillId="4" borderId="2" xfId="0" applyFont="1" applyFill="1" applyBorder="1"/>
    <xf numFmtId="0" fontId="4" fillId="4" borderId="3" xfId="0" applyFont="1" applyFill="1" applyBorder="1"/>
    <xf numFmtId="0" fontId="0" fillId="4" borderId="3" xfId="0" applyFill="1" applyBorder="1"/>
    <xf numFmtId="3" fontId="0" fillId="4" borderId="3" xfId="0" applyNumberFormat="1" applyFill="1" applyBorder="1"/>
    <xf numFmtId="0" fontId="0" fillId="4" borderId="11" xfId="0" applyFill="1" applyBorder="1"/>
    <xf numFmtId="0" fontId="4" fillId="4" borderId="8" xfId="0" applyFont="1" applyFill="1" applyBorder="1"/>
    <xf numFmtId="0" fontId="0" fillId="5" borderId="10" xfId="0" applyFill="1" applyBorder="1"/>
    <xf numFmtId="0" fontId="0" fillId="5" borderId="1" xfId="0" applyFill="1" applyBorder="1"/>
    <xf numFmtId="0" fontId="0" fillId="5" borderId="12" xfId="0" applyFill="1" applyBorder="1"/>
    <xf numFmtId="3" fontId="0" fillId="5" borderId="12" xfId="0" applyNumberFormat="1" applyFill="1" applyBorder="1"/>
    <xf numFmtId="3" fontId="0" fillId="5" borderId="10" xfId="0" applyNumberFormat="1" applyFill="1" applyBorder="1"/>
    <xf numFmtId="0" fontId="0" fillId="4" borderId="4" xfId="0" applyFill="1" applyBorder="1"/>
    <xf numFmtId="0" fontId="4" fillId="4" borderId="0" xfId="0" applyFont="1" applyFill="1" applyBorder="1"/>
    <xf numFmtId="0" fontId="4" fillId="4" borderId="6" xfId="0" applyFont="1" applyFill="1" applyBorder="1"/>
    <xf numFmtId="0" fontId="0" fillId="5" borderId="13" xfId="0" applyFill="1" applyBorder="1"/>
    <xf numFmtId="0" fontId="0" fillId="6" borderId="5" xfId="0" applyFill="1" applyBorder="1"/>
    <xf numFmtId="0" fontId="0" fillId="6" borderId="0" xfId="0" applyFill="1" applyBorder="1"/>
    <xf numFmtId="0" fontId="4" fillId="4" borderId="5" xfId="0" applyFont="1" applyFill="1" applyBorder="1"/>
    <xf numFmtId="0" fontId="4" fillId="4" borderId="7" xfId="0" applyFont="1" applyFill="1" applyBorder="1"/>
    <xf numFmtId="0" fontId="4" fillId="4" borderId="11" xfId="0" applyFont="1" applyFill="1" applyBorder="1"/>
    <xf numFmtId="0" fontId="1" fillId="5" borderId="5" xfId="0" applyFont="1" applyFill="1" applyBorder="1"/>
    <xf numFmtId="0" fontId="1" fillId="5" borderId="0" xfId="0" applyFont="1" applyFill="1" applyBorder="1"/>
    <xf numFmtId="0" fontId="4" fillId="4" borderId="9" xfId="0" applyFont="1" applyFill="1" applyBorder="1"/>
    <xf numFmtId="0" fontId="0" fillId="6" borderId="12" xfId="0" applyFill="1" applyBorder="1"/>
    <xf numFmtId="0" fontId="1" fillId="6" borderId="12" xfId="0" applyFont="1" applyFill="1" applyBorder="1"/>
    <xf numFmtId="0" fontId="0" fillId="6" borderId="13" xfId="0" applyFill="1" applyBorder="1"/>
    <xf numFmtId="0" fontId="0" fillId="6" borderId="1" xfId="0" applyFill="1" applyBorder="1"/>
    <xf numFmtId="0" fontId="0" fillId="6" borderId="10" xfId="0" applyFill="1" applyBorder="1"/>
    <xf numFmtId="3" fontId="0" fillId="6" borderId="10" xfId="0" applyNumberFormat="1" applyFill="1" applyBorder="1"/>
    <xf numFmtId="0" fontId="0" fillId="5" borderId="14" xfId="0" applyFill="1" applyBorder="1"/>
    <xf numFmtId="0" fontId="1" fillId="5" borderId="2" xfId="0" applyFont="1" applyFill="1" applyBorder="1"/>
    <xf numFmtId="0" fontId="1" fillId="5" borderId="3" xfId="0" applyFont="1" applyFill="1" applyBorder="1"/>
    <xf numFmtId="3" fontId="0" fillId="0" borderId="8" xfId="0" applyNumberFormat="1" applyBorder="1"/>
    <xf numFmtId="3" fontId="0" fillId="0" borderId="8" xfId="0" applyNumberFormat="1" applyBorder="1" applyAlignment="1">
      <alignment horizontal="center"/>
    </xf>
    <xf numFmtId="3" fontId="1" fillId="6" borderId="12" xfId="0" applyNumberFormat="1" applyFont="1" applyFill="1" applyBorder="1"/>
    <xf numFmtId="0" fontId="1" fillId="5" borderId="14" xfId="0" applyFont="1" applyFill="1" applyBorder="1"/>
    <xf numFmtId="0" fontId="1" fillId="5" borderId="15" xfId="0" applyFont="1" applyFill="1" applyBorder="1"/>
    <xf numFmtId="0" fontId="1" fillId="4" borderId="2" xfId="0" applyFont="1" applyFill="1" applyBorder="1"/>
    <xf numFmtId="0" fontId="1" fillId="4" borderId="7" xfId="0" applyFont="1" applyFill="1" applyBorder="1"/>
    <xf numFmtId="0" fontId="1" fillId="4" borderId="5" xfId="0" applyFont="1" applyFill="1" applyBorder="1"/>
    <xf numFmtId="0" fontId="1" fillId="0" borderId="10" xfId="0" applyFont="1" applyBorder="1"/>
    <xf numFmtId="0" fontId="1" fillId="0" borderId="12" xfId="0" applyFont="1" applyBorder="1"/>
    <xf numFmtId="3" fontId="1" fillId="0" borderId="10" xfId="0" applyNumberFormat="1" applyFont="1" applyBorder="1"/>
    <xf numFmtId="0" fontId="1" fillId="0" borderId="1" xfId="0" applyFont="1" applyBorder="1"/>
    <xf numFmtId="0" fontId="1" fillId="4" borderId="3" xfId="0" applyFont="1" applyFill="1" applyBorder="1"/>
    <xf numFmtId="0" fontId="1" fillId="4" borderId="8" xfId="0" applyFont="1" applyFill="1" applyBorder="1"/>
    <xf numFmtId="0" fontId="0" fillId="3" borderId="0" xfId="0" applyFill="1" applyBorder="1"/>
    <xf numFmtId="0" fontId="3" fillId="3" borderId="0" xfId="0" applyFont="1" applyFill="1" applyBorder="1"/>
    <xf numFmtId="0" fontId="2" fillId="2" borderId="0" xfId="0" applyFont="1" applyFill="1"/>
    <xf numFmtId="0" fontId="8" fillId="0" borderId="0" xfId="0" applyFont="1"/>
    <xf numFmtId="0" fontId="8" fillId="2" borderId="0" xfId="0" applyFont="1" applyFill="1"/>
    <xf numFmtId="0" fontId="0" fillId="0" borderId="0" xfId="0" applyFill="1" applyBorder="1"/>
    <xf numFmtId="0" fontId="4" fillId="0" borderId="0" xfId="0" applyFont="1" applyFill="1" applyBorder="1"/>
    <xf numFmtId="3" fontId="0" fillId="0" borderId="0" xfId="0" applyNumberFormat="1" applyFill="1" applyBorder="1"/>
    <xf numFmtId="0" fontId="0" fillId="0" borderId="1" xfId="0" applyFill="1" applyBorder="1"/>
    <xf numFmtId="0" fontId="0" fillId="0" borderId="10" xfId="0" applyFill="1" applyBorder="1"/>
    <xf numFmtId="0" fontId="11" fillId="5" borderId="0" xfId="0" applyFont="1" applyFill="1" applyBorder="1"/>
    <xf numFmtId="0" fontId="0" fillId="0" borderId="7" xfId="1" applyNumberFormat="1" applyFont="1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3" xfId="0" applyFont="1" applyBorder="1"/>
    <xf numFmtId="0" fontId="11" fillId="0" borderId="0" xfId="0" applyFont="1"/>
    <xf numFmtId="0" fontId="4" fillId="0" borderId="10" xfId="0" applyFont="1" applyFill="1" applyBorder="1"/>
    <xf numFmtId="0" fontId="4" fillId="0" borderId="12" xfId="0" applyFont="1" applyFill="1" applyBorder="1"/>
    <xf numFmtId="0" fontId="0" fillId="0" borderId="12" xfId="0" applyFill="1" applyBorder="1"/>
    <xf numFmtId="0" fontId="8" fillId="0" borderId="8" xfId="0" applyFont="1" applyBorder="1"/>
    <xf numFmtId="0" fontId="8" fillId="0" borderId="3" xfId="0" applyFont="1" applyBorder="1"/>
    <xf numFmtId="0" fontId="3" fillId="0" borderId="3" xfId="0" applyFont="1" applyBorder="1"/>
    <xf numFmtId="0" fontId="3" fillId="0" borderId="0" xfId="0" applyFont="1" applyBorder="1"/>
    <xf numFmtId="0" fontId="3" fillId="0" borderId="8" xfId="0" applyFont="1" applyBorder="1"/>
    <xf numFmtId="3" fontId="0" fillId="0" borderId="10" xfId="0" applyNumberFormat="1" applyFill="1" applyBorder="1"/>
    <xf numFmtId="0" fontId="0" fillId="0" borderId="2" xfId="0" applyFill="1" applyBorder="1"/>
    <xf numFmtId="0" fontId="0" fillId="0" borderId="3" xfId="0" applyFill="1" applyBorder="1"/>
    <xf numFmtId="3" fontId="0" fillId="0" borderId="2" xfId="0" applyNumberFormat="1" applyFill="1" applyBorder="1"/>
    <xf numFmtId="0" fontId="5" fillId="0" borderId="10" xfId="0" applyFont="1" applyFill="1" applyBorder="1"/>
    <xf numFmtId="0" fontId="0" fillId="0" borderId="12" xfId="0" applyFont="1" applyFill="1" applyBorder="1"/>
    <xf numFmtId="0" fontId="5" fillId="0" borderId="12" xfId="0" applyFont="1" applyFill="1" applyBorder="1"/>
    <xf numFmtId="0" fontId="10" fillId="0" borderId="10" xfId="0" applyFont="1" applyFill="1" applyBorder="1"/>
    <xf numFmtId="0" fontId="10" fillId="0" borderId="12" xfId="0" applyFont="1" applyFill="1" applyBorder="1"/>
    <xf numFmtId="0" fontId="11" fillId="0" borderId="12" xfId="0" applyFont="1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11" xfId="0" applyFill="1" applyBorder="1"/>
    <xf numFmtId="0" fontId="0" fillId="0" borderId="5" xfId="0" applyFont="1" applyFill="1" applyBorder="1"/>
    <xf numFmtId="0" fontId="0" fillId="0" borderId="0" xfId="0" applyFont="1" applyFill="1" applyBorder="1"/>
    <xf numFmtId="3" fontId="0" fillId="0" borderId="5" xfId="0" applyNumberFormat="1" applyFont="1" applyFill="1" applyBorder="1"/>
    <xf numFmtId="0" fontId="0" fillId="4" borderId="10" xfId="0" applyFill="1" applyBorder="1"/>
    <xf numFmtId="0" fontId="4" fillId="4" borderId="10" xfId="0" applyFont="1" applyFill="1" applyBorder="1"/>
    <xf numFmtId="0" fontId="4" fillId="4" borderId="12" xfId="0" applyFont="1" applyFill="1" applyBorder="1"/>
    <xf numFmtId="0" fontId="0" fillId="4" borderId="12" xfId="0" applyFill="1" applyBorder="1"/>
    <xf numFmtId="0" fontId="0" fillId="4" borderId="13" xfId="0" applyFill="1" applyBorder="1"/>
    <xf numFmtId="0" fontId="11" fillId="0" borderId="8" xfId="0" applyFont="1" applyFill="1" applyBorder="1"/>
    <xf numFmtId="0" fontId="5" fillId="0" borderId="8" xfId="0" applyFont="1" applyFill="1" applyBorder="1"/>
    <xf numFmtId="0" fontId="0" fillId="0" borderId="0" xfId="0" applyFill="1"/>
    <xf numFmtId="0" fontId="5" fillId="5" borderId="5" xfId="0" applyFont="1" applyFill="1" applyBorder="1"/>
    <xf numFmtId="0" fontId="5" fillId="5" borderId="0" xfId="0" applyFont="1" applyFill="1" applyBorder="1"/>
    <xf numFmtId="0" fontId="1" fillId="0" borderId="0" xfId="0" applyFont="1" applyFill="1" applyBorder="1"/>
    <xf numFmtId="0" fontId="8" fillId="0" borderId="8" xfId="0" applyFont="1" applyFill="1" applyBorder="1"/>
    <xf numFmtId="0" fontId="1" fillId="0" borderId="11" xfId="0" applyFont="1" applyFill="1" applyBorder="1"/>
    <xf numFmtId="0" fontId="1" fillId="0" borderId="7" xfId="0" applyFont="1" applyFill="1" applyBorder="1"/>
    <xf numFmtId="0" fontId="4" fillId="5" borderId="5" xfId="0" applyFont="1" applyFill="1" applyBorder="1"/>
    <xf numFmtId="0" fontId="4" fillId="5" borderId="14" xfId="0" applyFont="1" applyFill="1" applyBorder="1"/>
    <xf numFmtId="0" fontId="4" fillId="5" borderId="5" xfId="0" applyFont="1" applyFill="1" applyBorder="1" applyAlignment="1">
      <alignment horizontal="center"/>
    </xf>
    <xf numFmtId="0" fontId="2" fillId="0" borderId="0" xfId="0" applyFont="1"/>
    <xf numFmtId="0" fontId="4" fillId="0" borderId="0" xfId="0" applyFont="1"/>
    <xf numFmtId="0" fontId="6" fillId="0" borderId="12" xfId="0" applyFont="1" applyBorder="1"/>
    <xf numFmtId="0" fontId="12" fillId="0" borderId="0" xfId="0" applyFont="1"/>
    <xf numFmtId="0" fontId="8" fillId="0" borderId="0" xfId="0" applyFont="1" applyFill="1" applyBorder="1"/>
    <xf numFmtId="0" fontId="0" fillId="0" borderId="0" xfId="0" applyFill="1" applyBorder="1" applyAlignment="1">
      <alignment horizontal="left"/>
    </xf>
    <xf numFmtId="3" fontId="1" fillId="0" borderId="0" xfId="0" applyNumberFormat="1" applyFont="1" applyFill="1" applyBorder="1"/>
    <xf numFmtId="0" fontId="3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11" fillId="0" borderId="0" xfId="0" applyFont="1" applyFill="1" applyBorder="1"/>
    <xf numFmtId="0" fontId="5" fillId="0" borderId="0" xfId="0" applyFont="1" applyFill="1" applyBorder="1"/>
    <xf numFmtId="0" fontId="4" fillId="5" borderId="0" xfId="0" applyFont="1" applyFill="1" applyBorder="1"/>
    <xf numFmtId="3" fontId="0" fillId="0" borderId="1" xfId="0" applyNumberFormat="1" applyBorder="1"/>
    <xf numFmtId="0" fontId="0" fillId="0" borderId="12" xfId="0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0" fillId="0" borderId="1" xfId="0" applyBorder="1" applyAlignment="1"/>
    <xf numFmtId="3" fontId="1" fillId="2" borderId="8" xfId="0" applyNumberFormat="1" applyFont="1" applyFill="1" applyBorder="1"/>
    <xf numFmtId="0" fontId="0" fillId="2" borderId="10" xfId="0" applyFill="1" applyBorder="1"/>
    <xf numFmtId="0" fontId="0" fillId="0" borderId="7" xfId="0" applyBorder="1" applyAlignment="1">
      <alignment wrapText="1"/>
    </xf>
    <xf numFmtId="0" fontId="0" fillId="0" borderId="13" xfId="0" applyBorder="1" applyAlignment="1"/>
    <xf numFmtId="0" fontId="0" fillId="0" borderId="11" xfId="0" applyBorder="1" applyAlignment="1"/>
    <xf numFmtId="0" fontId="0" fillId="0" borderId="7" xfId="0" applyBorder="1" applyAlignment="1">
      <alignment horizontal="center" wrapText="1"/>
    </xf>
    <xf numFmtId="0" fontId="0" fillId="2" borderId="12" xfId="0" applyFill="1" applyBorder="1"/>
    <xf numFmtId="0" fontId="0" fillId="2" borderId="1" xfId="0" applyFill="1" applyBorder="1"/>
    <xf numFmtId="0" fontId="0" fillId="2" borderId="13" xfId="0" applyFill="1" applyBorder="1"/>
    <xf numFmtId="3" fontId="1" fillId="2" borderId="12" xfId="0" applyNumberFormat="1" applyFont="1" applyFill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" xfId="0" applyBorder="1" applyAlignment="1">
      <alignment wrapText="1"/>
    </xf>
    <xf numFmtId="3" fontId="0" fillId="5" borderId="1" xfId="0" applyNumberFormat="1" applyFill="1" applyBorder="1"/>
    <xf numFmtId="0" fontId="0" fillId="0" borderId="4" xfId="0" applyBorder="1"/>
    <xf numFmtId="0" fontId="4" fillId="4" borderId="9" xfId="0" applyFont="1" applyFill="1" applyBorder="1" applyAlignment="1">
      <alignment horizontal="right"/>
    </xf>
    <xf numFmtId="3" fontId="0" fillId="0" borderId="12" xfId="0" applyNumberFormat="1" applyBorder="1" applyAlignment="1"/>
    <xf numFmtId="0" fontId="0" fillId="0" borderId="12" xfId="0" applyBorder="1" applyAlignment="1">
      <alignment horizontal="center" wrapText="1"/>
    </xf>
    <xf numFmtId="3" fontId="0" fillId="6" borderId="1" xfId="0" applyNumberFormat="1" applyFill="1" applyBorder="1"/>
    <xf numFmtId="3" fontId="0" fillId="0" borderId="0" xfId="0" applyNumberFormat="1" applyFill="1"/>
    <xf numFmtId="3" fontId="0" fillId="0" borderId="1" xfId="0" applyNumberFormat="1" applyBorder="1" applyAlignment="1">
      <alignment horizontal="right"/>
    </xf>
    <xf numFmtId="3" fontId="0" fillId="0" borderId="10" xfId="0" applyNumberFormat="1" applyBorder="1" applyAlignment="1">
      <alignment horizontal="right"/>
    </xf>
    <xf numFmtId="3" fontId="0" fillId="0" borderId="12" xfId="0" applyNumberFormat="1" applyBorder="1" applyAlignment="1">
      <alignment horizontal="right"/>
    </xf>
    <xf numFmtId="0" fontId="1" fillId="5" borderId="10" xfId="0" applyFont="1" applyFill="1" applyBorder="1"/>
    <xf numFmtId="3" fontId="0" fillId="0" borderId="11" xfId="0" applyNumberFormat="1" applyBorder="1"/>
    <xf numFmtId="3" fontId="0" fillId="2" borderId="1" xfId="0" applyNumberFormat="1" applyFill="1" applyBorder="1"/>
    <xf numFmtId="3" fontId="0" fillId="2" borderId="10" xfId="0" applyNumberFormat="1" applyFill="1" applyBorder="1"/>
    <xf numFmtId="0" fontId="1" fillId="5" borderId="7" xfId="0" applyFont="1" applyFill="1" applyBorder="1"/>
    <xf numFmtId="0" fontId="4" fillId="5" borderId="11" xfId="0" applyFont="1" applyFill="1" applyBorder="1"/>
    <xf numFmtId="0" fontId="1" fillId="5" borderId="8" xfId="0" applyFont="1" applyFill="1" applyBorder="1"/>
    <xf numFmtId="3" fontId="0" fillId="5" borderId="3" xfId="0" applyNumberFormat="1" applyFill="1" applyBorder="1"/>
    <xf numFmtId="0" fontId="0" fillId="5" borderId="4" xfId="0" applyFill="1" applyBorder="1"/>
    <xf numFmtId="0" fontId="0" fillId="5" borderId="6" xfId="0" applyFill="1" applyBorder="1"/>
    <xf numFmtId="0" fontId="0" fillId="5" borderId="9" xfId="0" applyFill="1" applyBorder="1"/>
    <xf numFmtId="3" fontId="0" fillId="0" borderId="14" xfId="0" applyNumberFormat="1" applyBorder="1"/>
    <xf numFmtId="3" fontId="0" fillId="0" borderId="1" xfId="0" applyNumberFormat="1" applyFill="1" applyBorder="1"/>
    <xf numFmtId="0" fontId="0" fillId="4" borderId="15" xfId="0" applyFill="1" applyBorder="1"/>
    <xf numFmtId="3" fontId="0" fillId="5" borderId="12" xfId="0" applyNumberFormat="1" applyFill="1" applyBorder="1" applyAlignment="1">
      <alignment horizontal="center"/>
    </xf>
    <xf numFmtId="3" fontId="0" fillId="2" borderId="12" xfId="0" applyNumberFormat="1" applyFill="1" applyBorder="1" applyAlignment="1"/>
    <xf numFmtId="0" fontId="0" fillId="0" borderId="1" xfId="0" applyFont="1" applyFill="1" applyBorder="1"/>
    <xf numFmtId="3" fontId="0" fillId="0" borderId="7" xfId="0" applyNumberFormat="1" applyBorder="1" applyAlignment="1">
      <alignment horizontal="center"/>
    </xf>
    <xf numFmtId="3" fontId="1" fillId="0" borderId="1" xfId="0" applyNumberFormat="1" applyFont="1" applyBorder="1"/>
    <xf numFmtId="3" fontId="1" fillId="0" borderId="12" xfId="0" applyNumberFormat="1" applyFont="1" applyBorder="1"/>
    <xf numFmtId="0" fontId="4" fillId="5" borderId="5" xfId="0" applyFont="1" applyFill="1" applyBorder="1" applyAlignment="1">
      <alignment horizontal="left"/>
    </xf>
    <xf numFmtId="3" fontId="0" fillId="0" borderId="12" xfId="0" applyNumberFormat="1" applyFill="1" applyBorder="1"/>
    <xf numFmtId="3" fontId="0" fillId="0" borderId="12" xfId="0" applyNumberFormat="1" applyBorder="1"/>
    <xf numFmtId="3" fontId="0" fillId="0" borderId="0" xfId="0" applyNumberFormat="1" applyFont="1" applyFill="1" applyBorder="1"/>
    <xf numFmtId="3" fontId="0" fillId="0" borderId="3" xfId="0" applyNumberFormat="1" applyFill="1" applyBorder="1"/>
    <xf numFmtId="3" fontId="0" fillId="0" borderId="3" xfId="0" applyNumberFormat="1" applyBorder="1"/>
    <xf numFmtId="3" fontId="0" fillId="0" borderId="12" xfId="0" applyNumberFormat="1" applyFont="1" applyBorder="1"/>
    <xf numFmtId="3" fontId="0" fillId="4" borderId="10" xfId="0" applyNumberFormat="1" applyFill="1" applyBorder="1"/>
    <xf numFmtId="3" fontId="0" fillId="4" borderId="12" xfId="0" applyNumberFormat="1" applyFill="1" applyBorder="1"/>
    <xf numFmtId="0" fontId="0" fillId="4" borderId="1" xfId="0" applyFill="1" applyBorder="1"/>
    <xf numFmtId="0" fontId="15" fillId="0" borderId="0" xfId="0" applyFont="1" applyBorder="1"/>
    <xf numFmtId="2" fontId="0" fillId="5" borderId="11" xfId="0" applyNumberFormat="1" applyFill="1" applyBorder="1"/>
    <xf numFmtId="2" fontId="0" fillId="0" borderId="1" xfId="0" applyNumberFormat="1" applyBorder="1"/>
    <xf numFmtId="0" fontId="7" fillId="0" borderId="0" xfId="0" applyFont="1"/>
    <xf numFmtId="0" fontId="4" fillId="4" borderId="14" xfId="0" applyFont="1" applyFill="1" applyBorder="1" applyAlignment="1">
      <alignment horizontal="center" vertical="top" wrapText="1"/>
    </xf>
    <xf numFmtId="0" fontId="4" fillId="4" borderId="10" xfId="0" applyFont="1" applyFill="1" applyBorder="1" applyAlignment="1">
      <alignment horizontal="left"/>
    </xf>
    <xf numFmtId="0" fontId="4" fillId="4" borderId="12" xfId="0" applyFont="1" applyFill="1" applyBorder="1" applyAlignment="1">
      <alignment horizontal="left"/>
    </xf>
    <xf numFmtId="3" fontId="0" fillId="4" borderId="1" xfId="0" applyNumberFormat="1" applyFill="1" applyBorder="1"/>
    <xf numFmtId="3" fontId="0" fillId="0" borderId="13" xfId="0" applyNumberFormat="1" applyBorder="1"/>
    <xf numFmtId="3" fontId="0" fillId="0" borderId="15" xfId="0" applyNumberFormat="1" applyFont="1" applyFill="1" applyBorder="1"/>
    <xf numFmtId="0" fontId="4" fillId="5" borderId="15" xfId="0" applyFont="1" applyFill="1" applyBorder="1" applyAlignment="1">
      <alignment horizontal="center"/>
    </xf>
    <xf numFmtId="0" fontId="11" fillId="5" borderId="15" xfId="0" applyFont="1" applyFill="1" applyBorder="1"/>
    <xf numFmtId="3" fontId="0" fillId="0" borderId="14" xfId="0" applyNumberFormat="1" applyFill="1" applyBorder="1"/>
    <xf numFmtId="3" fontId="0" fillId="0" borderId="1" xfId="0" applyNumberFormat="1" applyFont="1" applyBorder="1"/>
    <xf numFmtId="0" fontId="0" fillId="0" borderId="0" xfId="0" applyFont="1" applyBorder="1" applyAlignment="1">
      <alignment horizontal="left"/>
    </xf>
    <xf numFmtId="0" fontId="0" fillId="4" borderId="14" xfId="0" applyFill="1" applyBorder="1"/>
    <xf numFmtId="0" fontId="4" fillId="4" borderId="1" xfId="0" applyFont="1" applyFill="1" applyBorder="1"/>
    <xf numFmtId="0" fontId="0" fillId="4" borderId="0" xfId="0" applyFill="1" applyBorder="1"/>
    <xf numFmtId="0" fontId="1" fillId="4" borderId="0" xfId="0" applyFont="1" applyFill="1" applyBorder="1"/>
    <xf numFmtId="3" fontId="0" fillId="4" borderId="6" xfId="0" applyNumberFormat="1" applyFill="1" applyBorder="1"/>
    <xf numFmtId="3" fontId="0" fillId="4" borderId="0" xfId="0" applyNumberFormat="1" applyFill="1" applyBorder="1"/>
    <xf numFmtId="0" fontId="1" fillId="4" borderId="10" xfId="0" applyFont="1" applyFill="1" applyBorder="1"/>
    <xf numFmtId="0" fontId="13" fillId="4" borderId="13" xfId="0" applyFont="1" applyFill="1" applyBorder="1" applyAlignment="1">
      <alignment horizontal="center" vertical="top" wrapText="1"/>
    </xf>
    <xf numFmtId="3" fontId="0" fillId="2" borderId="10" xfId="0" applyNumberFormat="1" applyFill="1" applyBorder="1" applyAlignment="1">
      <alignment horizontal="center"/>
    </xf>
    <xf numFmtId="2" fontId="0" fillId="2" borderId="1" xfId="0" applyNumberFormat="1" applyFill="1" applyBorder="1"/>
    <xf numFmtId="3" fontId="0" fillId="0" borderId="1" xfId="0" applyNumberFormat="1" applyFont="1" applyBorder="1" applyAlignment="1">
      <alignment horizontal="right"/>
    </xf>
    <xf numFmtId="2" fontId="0" fillId="2" borderId="11" xfId="0" applyNumberFormat="1" applyFill="1" applyBorder="1"/>
    <xf numFmtId="0" fontId="1" fillId="5" borderId="12" xfId="0" applyFont="1" applyFill="1" applyBorder="1"/>
    <xf numFmtId="3" fontId="1" fillId="5" borderId="13" xfId="0" applyNumberFormat="1" applyFont="1" applyFill="1" applyBorder="1"/>
    <xf numFmtId="3" fontId="1" fillId="5" borderId="1" xfId="0" applyNumberFormat="1" applyFont="1" applyFill="1" applyBorder="1"/>
    <xf numFmtId="0" fontId="1" fillId="5" borderId="11" xfId="0" applyFont="1" applyFill="1" applyBorder="1"/>
    <xf numFmtId="3" fontId="1" fillId="5" borderId="7" xfId="0" applyNumberFormat="1" applyFont="1" applyFill="1" applyBorder="1"/>
    <xf numFmtId="3" fontId="1" fillId="5" borderId="11" xfId="0" applyNumberFormat="1" applyFont="1" applyFill="1" applyBorder="1"/>
    <xf numFmtId="0" fontId="1" fillId="5" borderId="13" xfId="0" applyFont="1" applyFill="1" applyBorder="1"/>
    <xf numFmtId="3" fontId="1" fillId="5" borderId="10" xfId="0" applyNumberFormat="1" applyFont="1" applyFill="1" applyBorder="1"/>
    <xf numFmtId="3" fontId="1" fillId="5" borderId="10" xfId="0" applyNumberFormat="1" applyFont="1" applyFill="1" applyBorder="1" applyAlignment="1">
      <alignment horizontal="center"/>
    </xf>
    <xf numFmtId="2" fontId="1" fillId="5" borderId="1" xfId="0" applyNumberFormat="1" applyFont="1" applyFill="1" applyBorder="1"/>
    <xf numFmtId="0" fontId="16" fillId="5" borderId="10" xfId="0" applyFont="1" applyFill="1" applyBorder="1"/>
    <xf numFmtId="3" fontId="1" fillId="5" borderId="1" xfId="0" applyNumberFormat="1" applyFont="1" applyFill="1" applyBorder="1" applyAlignment="1">
      <alignment wrapText="1"/>
    </xf>
    <xf numFmtId="2" fontId="1" fillId="5" borderId="11" xfId="0" applyNumberFormat="1" applyFont="1" applyFill="1" applyBorder="1"/>
    <xf numFmtId="0" fontId="1" fillId="6" borderId="5" xfId="0" applyFont="1" applyFill="1" applyBorder="1"/>
    <xf numFmtId="0" fontId="1" fillId="6" borderId="0" xfId="0" applyFont="1" applyFill="1" applyBorder="1"/>
    <xf numFmtId="0" fontId="1" fillId="6" borderId="6" xfId="0" applyFont="1" applyFill="1" applyBorder="1"/>
    <xf numFmtId="3" fontId="1" fillId="6" borderId="15" xfId="0" applyNumberFormat="1" applyFont="1" applyFill="1" applyBorder="1"/>
    <xf numFmtId="0" fontId="1" fillId="6" borderId="15" xfId="0" applyFont="1" applyFill="1" applyBorder="1"/>
    <xf numFmtId="3" fontId="1" fillId="6" borderId="0" xfId="0" applyNumberFormat="1" applyFont="1" applyFill="1" applyBorder="1"/>
    <xf numFmtId="9" fontId="1" fillId="6" borderId="15" xfId="0" applyNumberFormat="1" applyFont="1" applyFill="1" applyBorder="1"/>
    <xf numFmtId="0" fontId="1" fillId="6" borderId="5" xfId="0" applyFont="1" applyFill="1" applyBorder="1" applyAlignment="1">
      <alignment horizontal="center"/>
    </xf>
    <xf numFmtId="0" fontId="0" fillId="4" borderId="6" xfId="0" applyFill="1" applyBorder="1"/>
    <xf numFmtId="3" fontId="0" fillId="4" borderId="15" xfId="0" applyNumberFormat="1" applyFill="1" applyBorder="1" applyAlignment="1">
      <alignment horizontal="right"/>
    </xf>
    <xf numFmtId="0" fontId="0" fillId="4" borderId="7" xfId="0" applyFill="1" applyBorder="1" applyAlignment="1">
      <alignment horizontal="center"/>
    </xf>
    <xf numFmtId="0" fontId="0" fillId="4" borderId="9" xfId="0" applyFill="1" applyBorder="1"/>
    <xf numFmtId="3" fontId="0" fillId="4" borderId="15" xfId="0" applyNumberFormat="1" applyFill="1" applyBorder="1"/>
    <xf numFmtId="0" fontId="0" fillId="4" borderId="5" xfId="0" applyFill="1" applyBorder="1" applyAlignment="1">
      <alignment horizontal="center"/>
    </xf>
    <xf numFmtId="3" fontId="0" fillId="4" borderId="11" xfId="0" applyNumberFormat="1" applyFill="1" applyBorder="1" applyAlignment="1">
      <alignment horizontal="center"/>
    </xf>
    <xf numFmtId="3" fontId="0" fillId="4" borderId="11" xfId="0" applyNumberFormat="1" applyFill="1" applyBorder="1"/>
    <xf numFmtId="3" fontId="0" fillId="4" borderId="8" xfId="0" applyNumberFormat="1" applyFill="1" applyBorder="1"/>
    <xf numFmtId="3" fontId="1" fillId="6" borderId="14" xfId="0" applyNumberFormat="1" applyFont="1" applyFill="1" applyBorder="1"/>
    <xf numFmtId="3" fontId="1" fillId="6" borderId="3" xfId="0" applyNumberFormat="1" applyFont="1" applyFill="1" applyBorder="1"/>
    <xf numFmtId="0" fontId="17" fillId="3" borderId="0" xfId="0" applyFont="1" applyFill="1" applyBorder="1"/>
    <xf numFmtId="3" fontId="17" fillId="5" borderId="3" xfId="0" applyNumberFormat="1" applyFont="1" applyFill="1" applyBorder="1" applyAlignment="1">
      <alignment horizontal="center" wrapText="1"/>
    </xf>
    <xf numFmtId="0" fontId="17" fillId="5" borderId="2" xfId="0" applyFont="1" applyFill="1" applyBorder="1"/>
    <xf numFmtId="3" fontId="17" fillId="5" borderId="8" xfId="0" applyNumberFormat="1" applyFont="1" applyFill="1" applyBorder="1" applyAlignment="1">
      <alignment horizontal="center" wrapText="1"/>
    </xf>
    <xf numFmtId="0" fontId="17" fillId="5" borderId="7" xfId="0" applyFont="1" applyFill="1" applyBorder="1" applyAlignment="1">
      <alignment horizontal="center"/>
    </xf>
    <xf numFmtId="3" fontId="17" fillId="4" borderId="2" xfId="0" applyNumberFormat="1" applyFont="1" applyFill="1" applyBorder="1" applyAlignment="1">
      <alignment horizontal="center" vertical="top" wrapText="1"/>
    </xf>
    <xf numFmtId="0" fontId="17" fillId="4" borderId="13" xfId="0" applyFont="1" applyFill="1" applyBorder="1" applyAlignment="1">
      <alignment horizontal="center" vertical="top" wrapText="1"/>
    </xf>
    <xf numFmtId="3" fontId="17" fillId="4" borderId="8" xfId="0" applyNumberFormat="1" applyFont="1" applyFill="1" applyBorder="1" applyAlignment="1">
      <alignment horizontal="center" wrapText="1"/>
    </xf>
    <xf numFmtId="0" fontId="19" fillId="4" borderId="0" xfId="0" applyFont="1" applyFill="1"/>
    <xf numFmtId="0" fontId="17" fillId="4" borderId="3" xfId="0" applyFont="1" applyFill="1" applyBorder="1"/>
    <xf numFmtId="0" fontId="17" fillId="4" borderId="2" xfId="0" applyFont="1" applyFill="1" applyBorder="1"/>
    <xf numFmtId="0" fontId="17" fillId="4" borderId="8" xfId="0" applyFont="1" applyFill="1" applyBorder="1"/>
    <xf numFmtId="0" fontId="17" fillId="4" borderId="7" xfId="0" applyFont="1" applyFill="1" applyBorder="1" applyAlignment="1">
      <alignment horizontal="center"/>
    </xf>
    <xf numFmtId="0" fontId="17" fillId="4" borderId="14" xfId="0" applyFont="1" applyFill="1" applyBorder="1"/>
    <xf numFmtId="0" fontId="17" fillId="4" borderId="15" xfId="0" applyFont="1" applyFill="1" applyBorder="1"/>
    <xf numFmtId="0" fontId="17" fillId="4" borderId="0" xfId="0" applyFont="1" applyFill="1" applyBorder="1"/>
    <xf numFmtId="0" fontId="17" fillId="4" borderId="5" xfId="0" applyFont="1" applyFill="1" applyBorder="1"/>
    <xf numFmtId="0" fontId="19" fillId="4" borderId="11" xfId="0" applyFont="1" applyFill="1" applyBorder="1"/>
    <xf numFmtId="0" fontId="19" fillId="4" borderId="8" xfId="0" applyFont="1" applyFill="1" applyBorder="1"/>
    <xf numFmtId="0" fontId="19" fillId="4" borderId="7" xfId="0" applyFont="1" applyFill="1" applyBorder="1"/>
    <xf numFmtId="0" fontId="13" fillId="4" borderId="14" xfId="0" applyFont="1" applyFill="1" applyBorder="1"/>
    <xf numFmtId="0" fontId="13" fillId="4" borderId="15" xfId="0" applyFont="1" applyFill="1" applyBorder="1"/>
    <xf numFmtId="0" fontId="13" fillId="4" borderId="11" xfId="0" applyFont="1" applyFill="1" applyBorder="1"/>
    <xf numFmtId="0" fontId="18" fillId="0" borderId="0" xfId="0" applyFont="1"/>
    <xf numFmtId="0" fontId="13" fillId="4" borderId="11" xfId="0" applyFont="1" applyFill="1" applyBorder="1" applyAlignment="1">
      <alignment horizontal="center"/>
    </xf>
    <xf numFmtId="0" fontId="17" fillId="4" borderId="11" xfId="0" applyFont="1" applyFill="1" applyBorder="1" applyAlignment="1">
      <alignment horizontal="right"/>
    </xf>
    <xf numFmtId="0" fontId="17" fillId="4" borderId="7" xfId="0" applyFont="1" applyFill="1" applyBorder="1" applyAlignment="1">
      <alignment horizontal="right"/>
    </xf>
    <xf numFmtId="0" fontId="13" fillId="5" borderId="14" xfId="0" applyFont="1" applyFill="1" applyBorder="1"/>
    <xf numFmtId="0" fontId="13" fillId="5" borderId="15" xfId="0" applyFont="1" applyFill="1" applyBorder="1" applyAlignment="1">
      <alignment horizontal="left"/>
    </xf>
    <xf numFmtId="0" fontId="14" fillId="5" borderId="15" xfId="0" applyFont="1" applyFill="1" applyBorder="1"/>
    <xf numFmtId="0" fontId="4" fillId="2" borderId="12" xfId="0" applyFont="1" applyFill="1" applyBorder="1"/>
    <xf numFmtId="0" fontId="0" fillId="2" borderId="10" xfId="0" applyFont="1" applyFill="1" applyBorder="1"/>
    <xf numFmtId="0" fontId="0" fillId="2" borderId="12" xfId="0" applyFont="1" applyFill="1" applyBorder="1"/>
    <xf numFmtId="0" fontId="0" fillId="2" borderId="1" xfId="0" applyFont="1" applyFill="1" applyBorder="1"/>
    <xf numFmtId="3" fontId="0" fillId="2" borderId="12" xfId="0" applyNumberFormat="1" applyFill="1" applyBorder="1"/>
    <xf numFmtId="0" fontId="13" fillId="3" borderId="0" xfId="0" applyFont="1" applyFill="1" applyBorder="1"/>
    <xf numFmtId="2" fontId="0" fillId="0" borderId="0" xfId="0" applyNumberFormat="1"/>
    <xf numFmtId="2" fontId="0" fillId="3" borderId="0" xfId="0" applyNumberFormat="1" applyFill="1"/>
    <xf numFmtId="2" fontId="13" fillId="3" borderId="0" xfId="0" applyNumberFormat="1" applyFont="1" applyFill="1" applyBorder="1"/>
    <xf numFmtId="2" fontId="0" fillId="0" borderId="3" xfId="0" applyNumberFormat="1" applyBorder="1"/>
    <xf numFmtId="2" fontId="0" fillId="0" borderId="8" xfId="0" applyNumberFormat="1" applyBorder="1"/>
    <xf numFmtId="2" fontId="0" fillId="0" borderId="0" xfId="0" applyNumberFormat="1" applyBorder="1"/>
    <xf numFmtId="2" fontId="0" fillId="5" borderId="1" xfId="0" applyNumberFormat="1" applyFill="1" applyBorder="1"/>
    <xf numFmtId="2" fontId="13" fillId="4" borderId="13" xfId="0" applyNumberFormat="1" applyFont="1" applyFill="1" applyBorder="1" applyAlignment="1">
      <alignment vertical="top" wrapText="1"/>
    </xf>
    <xf numFmtId="2" fontId="19" fillId="4" borderId="0" xfId="0" applyNumberFormat="1" applyFont="1" applyFill="1"/>
    <xf numFmtId="2" fontId="0" fillId="0" borderId="1" xfId="0" applyNumberFormat="1" applyFont="1" applyBorder="1"/>
    <xf numFmtId="2" fontId="0" fillId="0" borderId="14" xfId="0" applyNumberFormat="1" applyBorder="1"/>
    <xf numFmtId="2" fontId="0" fillId="6" borderId="15" xfId="0" applyNumberFormat="1" applyFill="1" applyBorder="1"/>
    <xf numFmtId="2" fontId="0" fillId="4" borderId="15" xfId="0" applyNumberFormat="1" applyFill="1" applyBorder="1"/>
    <xf numFmtId="2" fontId="0" fillId="4" borderId="11" xfId="0" applyNumberFormat="1" applyFill="1" applyBorder="1"/>
    <xf numFmtId="2" fontId="0" fillId="4" borderId="14" xfId="0" applyNumberFormat="1" applyFill="1" applyBorder="1"/>
    <xf numFmtId="2" fontId="0" fillId="0" borderId="11" xfId="0" applyNumberFormat="1" applyBorder="1"/>
    <xf numFmtId="2" fontId="0" fillId="0" borderId="12" xfId="0" applyNumberFormat="1" applyBorder="1"/>
    <xf numFmtId="2" fontId="13" fillId="4" borderId="14" xfId="0" applyNumberFormat="1" applyFont="1" applyFill="1" applyBorder="1"/>
    <xf numFmtId="2" fontId="0" fillId="0" borderId="15" xfId="0" applyNumberFormat="1" applyBorder="1"/>
    <xf numFmtId="2" fontId="0" fillId="4" borderId="1" xfId="0" applyNumberFormat="1" applyFill="1" applyBorder="1"/>
    <xf numFmtId="2" fontId="0" fillId="0" borderId="13" xfId="0" applyNumberFormat="1" applyBorder="1"/>
    <xf numFmtId="2" fontId="0" fillId="2" borderId="8" xfId="0" applyNumberFormat="1" applyFill="1" applyBorder="1"/>
    <xf numFmtId="2" fontId="0" fillId="0" borderId="1" xfId="0" applyNumberFormat="1" applyFill="1" applyBorder="1"/>
    <xf numFmtId="2" fontId="0" fillId="4" borderId="13" xfId="0" applyNumberFormat="1" applyFill="1" applyBorder="1"/>
    <xf numFmtId="2" fontId="13" fillId="5" borderId="14" xfId="0" applyNumberFormat="1" applyFont="1" applyFill="1" applyBorder="1"/>
    <xf numFmtId="2" fontId="13" fillId="5" borderId="15" xfId="0" applyNumberFormat="1" applyFont="1" applyFill="1" applyBorder="1" applyAlignment="1">
      <alignment horizontal="left"/>
    </xf>
    <xf numFmtId="2" fontId="14" fillId="5" borderId="15" xfId="0" applyNumberFormat="1" applyFont="1" applyFill="1" applyBorder="1"/>
    <xf numFmtId="2" fontId="0" fillId="0" borderId="0" xfId="0" applyNumberFormat="1" applyFill="1" applyBorder="1"/>
    <xf numFmtId="2" fontId="1" fillId="0" borderId="1" xfId="0" applyNumberFormat="1" applyFont="1" applyBorder="1"/>
    <xf numFmtId="2" fontId="20" fillId="4" borderId="15" xfId="0" applyNumberFormat="1" applyFont="1" applyFill="1" applyBorder="1"/>
    <xf numFmtId="0" fontId="21" fillId="0" borderId="0" xfId="0" applyFont="1"/>
    <xf numFmtId="0" fontId="17" fillId="5" borderId="14" xfId="0" applyFont="1" applyFill="1" applyBorder="1"/>
    <xf numFmtId="2" fontId="22" fillId="5" borderId="4" xfId="0" applyNumberFormat="1" applyFont="1" applyFill="1" applyBorder="1"/>
    <xf numFmtId="0" fontId="10" fillId="5" borderId="15" xfId="0" applyFont="1" applyFill="1" applyBorder="1" applyAlignment="1">
      <alignment horizontal="center"/>
    </xf>
    <xf numFmtId="0" fontId="4" fillId="5" borderId="15" xfId="0" applyFont="1" applyFill="1" applyBorder="1"/>
    <xf numFmtId="0" fontId="4" fillId="5" borderId="15" xfId="0" applyFont="1" applyFill="1" applyBorder="1" applyAlignment="1">
      <alignment horizontal="left"/>
    </xf>
    <xf numFmtId="0" fontId="17" fillId="5" borderId="15" xfId="0" applyFont="1" applyFill="1" applyBorder="1" applyAlignment="1">
      <alignment horizontal="left"/>
    </xf>
    <xf numFmtId="2" fontId="22" fillId="5" borderId="6" xfId="0" applyNumberFormat="1" applyFont="1" applyFill="1" applyBorder="1" applyAlignment="1">
      <alignment horizontal="center"/>
    </xf>
    <xf numFmtId="3" fontId="1" fillId="5" borderId="14" xfId="0" applyNumberFormat="1" applyFont="1" applyFill="1" applyBorder="1"/>
    <xf numFmtId="0" fontId="23" fillId="5" borderId="14" xfId="0" applyFont="1" applyFill="1" applyBorder="1"/>
    <xf numFmtId="2" fontId="20" fillId="5" borderId="4" xfId="0" applyNumberFormat="1" applyFont="1" applyFill="1" applyBorder="1"/>
    <xf numFmtId="3" fontId="1" fillId="5" borderId="15" xfId="0" applyNumberFormat="1" applyFont="1" applyFill="1" applyBorder="1"/>
    <xf numFmtId="0" fontId="23" fillId="5" borderId="15" xfId="0" applyFont="1" applyFill="1" applyBorder="1"/>
    <xf numFmtId="2" fontId="20" fillId="5" borderId="6" xfId="0" applyNumberFormat="1" applyFont="1" applyFill="1" applyBorder="1"/>
    <xf numFmtId="0" fontId="23" fillId="5" borderId="11" xfId="0" applyFont="1" applyFill="1" applyBorder="1"/>
    <xf numFmtId="2" fontId="20" fillId="5" borderId="9" xfId="0" applyNumberFormat="1" applyFont="1" applyFill="1" applyBorder="1"/>
    <xf numFmtId="2" fontId="0" fillId="0" borderId="7" xfId="0" applyNumberFormat="1" applyBorder="1"/>
    <xf numFmtId="2" fontId="0" fillId="4" borderId="15" xfId="2" applyNumberFormat="1" applyFont="1" applyFill="1" applyBorder="1"/>
    <xf numFmtId="2" fontId="0" fillId="4" borderId="11" xfId="2" applyNumberFormat="1" applyFont="1" applyFill="1" applyBorder="1"/>
    <xf numFmtId="2" fontId="0" fillId="4" borderId="14" xfId="2" applyNumberFormat="1" applyFont="1" applyFill="1" applyBorder="1"/>
    <xf numFmtId="2" fontId="0" fillId="6" borderId="7" xfId="0" applyNumberFormat="1" applyFill="1" applyBorder="1"/>
    <xf numFmtId="2" fontId="0" fillId="2" borderId="1" xfId="0" applyNumberFormat="1" applyFont="1" applyFill="1" applyBorder="1"/>
    <xf numFmtId="2" fontId="1" fillId="5" borderId="2" xfId="0" applyNumberFormat="1" applyFont="1" applyFill="1" applyBorder="1"/>
    <xf numFmtId="2" fontId="1" fillId="6" borderId="14" xfId="2" applyNumberFormat="1" applyFont="1" applyFill="1" applyBorder="1"/>
    <xf numFmtId="2" fontId="1" fillId="6" borderId="14" xfId="0" applyNumberFormat="1" applyFont="1" applyFill="1" applyBorder="1"/>
    <xf numFmtId="2" fontId="0" fillId="2" borderId="0" xfId="0" applyNumberFormat="1" applyFill="1" applyBorder="1"/>
    <xf numFmtId="0" fontId="17" fillId="0" borderId="8" xfId="0" applyFont="1" applyBorder="1" applyAlignment="1">
      <alignment horizontal="left"/>
    </xf>
    <xf numFmtId="0" fontId="17" fillId="0" borderId="8" xfId="0" applyFont="1" applyBorder="1"/>
    <xf numFmtId="2" fontId="13" fillId="0" borderId="8" xfId="0" applyNumberFormat="1" applyFont="1" applyFill="1" applyBorder="1" applyAlignment="1">
      <alignment horizontal="left"/>
    </xf>
    <xf numFmtId="2" fontId="0" fillId="5" borderId="12" xfId="0" applyNumberFormat="1" applyFill="1" applyBorder="1"/>
    <xf numFmtId="2" fontId="0" fillId="2" borderId="12" xfId="0" applyNumberFormat="1" applyFill="1" applyBorder="1"/>
    <xf numFmtId="3" fontId="0" fillId="4" borderId="12" xfId="0" applyNumberFormat="1" applyFill="1" applyBorder="1" applyAlignment="1"/>
    <xf numFmtId="3" fontId="0" fillId="4" borderId="12" xfId="0" applyNumberFormat="1" applyFill="1" applyBorder="1" applyAlignment="1">
      <alignment horizontal="right"/>
    </xf>
    <xf numFmtId="2" fontId="0" fillId="0" borderId="10" xfId="0" applyNumberFormat="1" applyBorder="1"/>
    <xf numFmtId="2" fontId="0" fillId="0" borderId="5" xfId="0" applyNumberFormat="1" applyBorder="1"/>
    <xf numFmtId="3" fontId="0" fillId="2" borderId="12" xfId="0" applyNumberFormat="1" applyFill="1" applyBorder="1" applyAlignment="1">
      <alignment horizontal="right"/>
    </xf>
    <xf numFmtId="3" fontId="0" fillId="0" borderId="12" xfId="0" applyNumberFormat="1" applyFont="1" applyBorder="1" applyAlignment="1">
      <alignment horizontal="right"/>
    </xf>
    <xf numFmtId="1" fontId="0" fillId="4" borderId="1" xfId="0" applyNumberFormat="1" applyFill="1" applyBorder="1"/>
    <xf numFmtId="1" fontId="0" fillId="0" borderId="1" xfId="0" applyNumberFormat="1" applyBorder="1"/>
    <xf numFmtId="0" fontId="0" fillId="0" borderId="10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4" fillId="4" borderId="10" xfId="0" applyFont="1" applyFill="1" applyBorder="1" applyAlignment="1">
      <alignment horizontal="left"/>
    </xf>
    <xf numFmtId="0" fontId="4" fillId="4" borderId="12" xfId="0" applyFont="1" applyFill="1" applyBorder="1" applyAlignment="1">
      <alignment horizontal="left"/>
    </xf>
    <xf numFmtId="0" fontId="4" fillId="4" borderId="13" xfId="0" applyFont="1" applyFill="1" applyBorder="1" applyAlignment="1">
      <alignment horizontal="left"/>
    </xf>
    <xf numFmtId="0" fontId="0" fillId="0" borderId="10" xfId="0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4" fillId="4" borderId="2" xfId="0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center" vertical="top" wrapText="1"/>
    </xf>
    <xf numFmtId="3" fontId="17" fillId="5" borderId="14" xfId="0" applyNumberFormat="1" applyFont="1" applyFill="1" applyBorder="1" applyAlignment="1">
      <alignment horizontal="center" wrapText="1"/>
    </xf>
    <xf numFmtId="3" fontId="17" fillId="5" borderId="11" xfId="0" applyNumberFormat="1" applyFont="1" applyFill="1" applyBorder="1" applyAlignment="1">
      <alignment horizontal="center" wrapText="1"/>
    </xf>
    <xf numFmtId="3" fontId="17" fillId="5" borderId="2" xfId="0" applyNumberFormat="1" applyFont="1" applyFill="1" applyBorder="1" applyAlignment="1">
      <alignment horizontal="center" wrapText="1"/>
    </xf>
    <xf numFmtId="3" fontId="17" fillId="5" borderId="7" xfId="0" applyNumberFormat="1" applyFont="1" applyFill="1" applyBorder="1" applyAlignment="1">
      <alignment horizontal="center" wrapText="1"/>
    </xf>
    <xf numFmtId="0" fontId="17" fillId="5" borderId="2" xfId="0" applyFont="1" applyFill="1" applyBorder="1" applyAlignment="1">
      <alignment horizontal="center" vertical="top" wrapText="1"/>
    </xf>
    <xf numFmtId="0" fontId="17" fillId="5" borderId="5" xfId="0" applyFont="1" applyFill="1" applyBorder="1" applyAlignment="1">
      <alignment horizontal="center" vertical="top" wrapText="1"/>
    </xf>
    <xf numFmtId="0" fontId="17" fillId="5" borderId="7" xfId="0" applyFont="1" applyFill="1" applyBorder="1" applyAlignment="1">
      <alignment horizontal="center" vertical="top" wrapText="1"/>
    </xf>
    <xf numFmtId="0" fontId="17" fillId="5" borderId="14" xfId="0" applyFont="1" applyFill="1" applyBorder="1" applyAlignment="1">
      <alignment horizontal="center" vertical="top" wrapText="1"/>
    </xf>
    <xf numFmtId="0" fontId="17" fillId="5" borderId="15" xfId="0" applyFont="1" applyFill="1" applyBorder="1" applyAlignment="1">
      <alignment horizontal="center" vertical="top" wrapText="1"/>
    </xf>
    <xf numFmtId="0" fontId="17" fillId="5" borderId="11" xfId="0" applyFont="1" applyFill="1" applyBorder="1" applyAlignment="1">
      <alignment horizontal="center" vertical="top" wrapText="1"/>
    </xf>
    <xf numFmtId="0" fontId="13" fillId="5" borderId="14" xfId="0" applyFont="1" applyFill="1" applyBorder="1" applyAlignment="1">
      <alignment horizontal="center" vertical="top" wrapText="1"/>
    </xf>
    <xf numFmtId="0" fontId="13" fillId="5" borderId="15" xfId="0" applyFont="1" applyFill="1" applyBorder="1" applyAlignment="1">
      <alignment horizontal="center" vertical="top" wrapText="1"/>
    </xf>
    <xf numFmtId="0" fontId="13" fillId="5" borderId="11" xfId="0" applyFont="1" applyFill="1" applyBorder="1" applyAlignment="1">
      <alignment horizontal="center" vertical="top" wrapText="1"/>
    </xf>
    <xf numFmtId="0" fontId="13" fillId="5" borderId="14" xfId="0" applyFont="1" applyFill="1" applyBorder="1" applyAlignment="1">
      <alignment horizontal="center" wrapText="1"/>
    </xf>
    <xf numFmtId="0" fontId="13" fillId="5" borderId="11" xfId="0" applyFont="1" applyFill="1" applyBorder="1" applyAlignment="1">
      <alignment horizontal="center" wrapText="1"/>
    </xf>
    <xf numFmtId="2" fontId="13" fillId="5" borderId="14" xfId="0" applyNumberFormat="1" applyFont="1" applyFill="1" applyBorder="1" applyAlignment="1">
      <alignment horizontal="center" wrapText="1"/>
    </xf>
    <xf numFmtId="2" fontId="13" fillId="5" borderId="11" xfId="0" applyNumberFormat="1" applyFont="1" applyFill="1" applyBorder="1" applyAlignment="1">
      <alignment horizontal="center" wrapText="1"/>
    </xf>
    <xf numFmtId="2" fontId="13" fillId="5" borderId="14" xfId="0" applyNumberFormat="1" applyFont="1" applyFill="1" applyBorder="1" applyAlignment="1">
      <alignment horizontal="center" vertical="top" wrapText="1"/>
    </xf>
    <xf numFmtId="2" fontId="13" fillId="5" borderId="15" xfId="0" applyNumberFormat="1" applyFont="1" applyFill="1" applyBorder="1" applyAlignment="1">
      <alignment horizontal="center" vertical="top" wrapText="1"/>
    </xf>
    <xf numFmtId="2" fontId="13" fillId="5" borderId="11" xfId="0" applyNumberFormat="1" applyFont="1" applyFill="1" applyBorder="1" applyAlignment="1">
      <alignment horizontal="center" vertical="top" wrapText="1"/>
    </xf>
    <xf numFmtId="3" fontId="17" fillId="4" borderId="14" xfId="0" applyNumberFormat="1" applyFont="1" applyFill="1" applyBorder="1" applyAlignment="1">
      <alignment horizontal="center" vertical="top" wrapText="1"/>
    </xf>
    <xf numFmtId="3" fontId="17" fillId="4" borderId="11" xfId="0" applyNumberFormat="1" applyFont="1" applyFill="1" applyBorder="1" applyAlignment="1">
      <alignment horizontal="center" vertical="top" wrapText="1"/>
    </xf>
    <xf numFmtId="2" fontId="1" fillId="5" borderId="14" xfId="0" applyNumberFormat="1" applyFont="1" applyFill="1" applyBorder="1" applyAlignment="1">
      <alignment horizontal="center"/>
    </xf>
    <xf numFmtId="2" fontId="1" fillId="5" borderId="11" xfId="0" applyNumberFormat="1" applyFont="1" applyFill="1" applyBorder="1" applyAlignment="1">
      <alignment horizontal="center"/>
    </xf>
    <xf numFmtId="2" fontId="0" fillId="0" borderId="14" xfId="0" applyNumberFormat="1" applyBorder="1" applyAlignment="1">
      <alignment horizontal="right"/>
    </xf>
    <xf numFmtId="2" fontId="0" fillId="0" borderId="11" xfId="0" applyNumberFormat="1" applyBorder="1" applyAlignment="1">
      <alignment horizontal="right"/>
    </xf>
    <xf numFmtId="0" fontId="17" fillId="4" borderId="14" xfId="0" applyFont="1" applyFill="1" applyBorder="1" applyAlignment="1">
      <alignment horizontal="center" vertical="top" wrapText="1"/>
    </xf>
    <xf numFmtId="0" fontId="17" fillId="4" borderId="11" xfId="0" applyFont="1" applyFill="1" applyBorder="1" applyAlignment="1">
      <alignment horizontal="center" vertical="top" wrapText="1"/>
    </xf>
    <xf numFmtId="0" fontId="13" fillId="4" borderId="14" xfId="0" applyFont="1" applyFill="1" applyBorder="1" applyAlignment="1">
      <alignment horizontal="center" wrapText="1"/>
    </xf>
    <xf numFmtId="0" fontId="13" fillId="4" borderId="11" xfId="0" applyFont="1" applyFill="1" applyBorder="1" applyAlignment="1">
      <alignment horizontal="center" wrapText="1"/>
    </xf>
    <xf numFmtId="2" fontId="13" fillId="4" borderId="14" xfId="0" applyNumberFormat="1" applyFont="1" applyFill="1" applyBorder="1" applyAlignment="1">
      <alignment horizontal="center" wrapText="1"/>
    </xf>
    <xf numFmtId="2" fontId="13" fillId="4" borderId="11" xfId="0" applyNumberFormat="1" applyFont="1" applyFill="1" applyBorder="1" applyAlignment="1">
      <alignment horizontal="center" wrapText="1"/>
    </xf>
    <xf numFmtId="3" fontId="17" fillId="4" borderId="2" xfId="0" applyNumberFormat="1" applyFont="1" applyFill="1" applyBorder="1" applyAlignment="1">
      <alignment horizontal="center" vertical="top" wrapText="1"/>
    </xf>
    <xf numFmtId="3" fontId="17" fillId="4" borderId="7" xfId="0" applyNumberFormat="1" applyFont="1" applyFill="1" applyBorder="1" applyAlignment="1">
      <alignment horizontal="center" vertical="top" wrapText="1"/>
    </xf>
    <xf numFmtId="3" fontId="1" fillId="5" borderId="2" xfId="0" applyNumberFormat="1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4" fillId="4" borderId="14" xfId="0" applyFont="1" applyFill="1" applyBorder="1" applyAlignment="1">
      <alignment horizontal="center" vertical="top" wrapText="1"/>
    </xf>
    <xf numFmtId="0" fontId="14" fillId="4" borderId="15" xfId="0" applyFont="1" applyFill="1" applyBorder="1" applyAlignment="1">
      <alignment horizontal="center" vertical="top" wrapText="1"/>
    </xf>
    <xf numFmtId="0" fontId="14" fillId="4" borderId="11" xfId="0" applyFont="1" applyFill="1" applyBorder="1" applyAlignment="1">
      <alignment horizontal="center" vertical="top" wrapText="1"/>
    </xf>
    <xf numFmtId="2" fontId="14" fillId="4" borderId="14" xfId="0" applyNumberFormat="1" applyFont="1" applyFill="1" applyBorder="1" applyAlignment="1">
      <alignment horizontal="center" vertical="top" wrapText="1"/>
    </xf>
    <xf numFmtId="2" fontId="14" fillId="4" borderId="15" xfId="0" applyNumberFormat="1" applyFont="1" applyFill="1" applyBorder="1" applyAlignment="1">
      <alignment horizontal="center" vertical="top" wrapText="1"/>
    </xf>
    <xf numFmtId="2" fontId="14" fillId="4" borderId="11" xfId="0" applyNumberFormat="1" applyFont="1" applyFill="1" applyBorder="1" applyAlignment="1">
      <alignment horizontal="center" vertical="top" wrapText="1"/>
    </xf>
    <xf numFmtId="0" fontId="13" fillId="4" borderId="14" xfId="0" applyFont="1" applyFill="1" applyBorder="1" applyAlignment="1">
      <alignment horizontal="center" vertical="top" wrapText="1"/>
    </xf>
    <xf numFmtId="0" fontId="13" fillId="4" borderId="15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center" vertical="top" wrapText="1"/>
    </xf>
    <xf numFmtId="0" fontId="13" fillId="4" borderId="15" xfId="0" applyFont="1" applyFill="1" applyBorder="1" applyAlignment="1">
      <alignment horizontal="center" wrapText="1"/>
    </xf>
    <xf numFmtId="2" fontId="13" fillId="4" borderId="15" xfId="0" applyNumberFormat="1" applyFont="1" applyFill="1" applyBorder="1" applyAlignment="1">
      <alignment horizontal="center" wrapText="1"/>
    </xf>
    <xf numFmtId="2" fontId="1" fillId="0" borderId="7" xfId="0" applyNumberFormat="1" applyFont="1" applyBorder="1"/>
  </cellXfs>
  <cellStyles count="3">
    <cellStyle name="Normalno" xfId="0" builtinId="0"/>
    <cellStyle name="Postotak" xfId="2" builtinId="5"/>
    <cellStyle name="Valuta [0]" xfId="1" builtin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859"/>
  <sheetViews>
    <sheetView tabSelected="1" topLeftCell="A256" workbookViewId="0">
      <selection activeCell="L248" sqref="L248"/>
    </sheetView>
  </sheetViews>
  <sheetFormatPr defaultRowHeight="15" x14ac:dyDescent="0.25"/>
  <cols>
    <col min="1" max="1" width="8.140625" customWidth="1"/>
    <col min="2" max="2" width="9.85546875" customWidth="1"/>
    <col min="6" max="6" width="10.5703125" customWidth="1"/>
    <col min="7" max="7" width="0.85546875" customWidth="1"/>
    <col min="8" max="8" width="0.140625" hidden="1" customWidth="1"/>
    <col min="9" max="9" width="13.5703125" customWidth="1"/>
    <col min="10" max="10" width="13.28515625" customWidth="1"/>
    <col min="11" max="11" width="13.85546875" customWidth="1"/>
    <col min="12" max="12" width="13.42578125" customWidth="1"/>
    <col min="13" max="13" width="14.42578125" customWidth="1"/>
    <col min="14" max="14" width="12.28515625" style="318" customWidth="1"/>
    <col min="16" max="17" width="10.140625" bestFit="1" customWidth="1"/>
  </cols>
  <sheetData>
    <row r="1" spans="1:14" x14ac:dyDescent="0.25">
      <c r="A1" t="s">
        <v>290</v>
      </c>
      <c r="L1" t="s">
        <v>292</v>
      </c>
    </row>
    <row r="2" spans="1:14" x14ac:dyDescent="0.25">
      <c r="A2" t="s">
        <v>291</v>
      </c>
      <c r="C2" s="2"/>
      <c r="D2" s="2"/>
      <c r="E2" s="2"/>
      <c r="F2" s="2"/>
    </row>
    <row r="3" spans="1:14" x14ac:dyDescent="0.25">
      <c r="A3" t="s">
        <v>411</v>
      </c>
      <c r="C3" s="2"/>
      <c r="D3" s="2"/>
      <c r="E3" s="2"/>
      <c r="F3" s="2"/>
    </row>
    <row r="4" spans="1:14" x14ac:dyDescent="0.25">
      <c r="C4" s="2"/>
      <c r="D4" s="2"/>
      <c r="E4" s="2"/>
      <c r="F4" s="2"/>
    </row>
    <row r="5" spans="1:14" ht="18.75" x14ac:dyDescent="0.3">
      <c r="B5" s="96" t="s">
        <v>339</v>
      </c>
      <c r="C5" s="96"/>
      <c r="D5" s="97"/>
      <c r="E5" s="97"/>
      <c r="F5" s="97"/>
      <c r="G5" s="97"/>
      <c r="H5" s="97"/>
      <c r="I5" s="97"/>
      <c r="J5" s="96"/>
      <c r="K5" s="96"/>
      <c r="L5" s="2"/>
    </row>
    <row r="6" spans="1:14" ht="21" x14ac:dyDescent="0.35">
      <c r="D6" s="32"/>
      <c r="E6" s="95"/>
      <c r="F6" s="95"/>
      <c r="G6" s="95"/>
      <c r="H6" s="95"/>
      <c r="I6" s="32"/>
    </row>
    <row r="7" spans="1:14" x14ac:dyDescent="0.25">
      <c r="A7" s="150" t="s">
        <v>209</v>
      </c>
      <c r="B7" s="150"/>
    </row>
    <row r="8" spans="1:14" x14ac:dyDescent="0.25">
      <c r="F8" s="2" t="s">
        <v>213</v>
      </c>
    </row>
    <row r="9" spans="1:14" x14ac:dyDescent="0.25">
      <c r="A9" t="s">
        <v>210</v>
      </c>
      <c r="F9" t="s">
        <v>362</v>
      </c>
      <c r="G9" t="s">
        <v>212</v>
      </c>
    </row>
    <row r="11" spans="1:14" ht="18.75" x14ac:dyDescent="0.3">
      <c r="A11" s="93"/>
      <c r="B11" s="93"/>
      <c r="C11" s="93"/>
      <c r="D11" s="94"/>
      <c r="E11" s="93"/>
      <c r="F11" s="93"/>
      <c r="G11" s="93"/>
      <c r="H11" s="93"/>
      <c r="I11" s="93"/>
      <c r="J11" s="93"/>
      <c r="K11" s="93"/>
      <c r="L11" s="93"/>
      <c r="M11" s="93"/>
      <c r="N11" s="319"/>
    </row>
    <row r="12" spans="1:14" ht="18.75" x14ac:dyDescent="0.3">
      <c r="A12" s="93"/>
      <c r="B12" s="93"/>
      <c r="C12" s="93"/>
      <c r="D12" s="94"/>
      <c r="E12" s="93"/>
      <c r="F12" s="93"/>
      <c r="G12" s="93"/>
      <c r="H12" s="93"/>
      <c r="I12" s="93"/>
      <c r="J12" s="93"/>
      <c r="K12" s="93"/>
      <c r="L12" s="93"/>
      <c r="M12" s="93"/>
      <c r="N12" s="319"/>
    </row>
    <row r="13" spans="1:14" x14ac:dyDescent="0.25">
      <c r="A13" s="93"/>
      <c r="B13" s="93"/>
      <c r="C13" s="93"/>
      <c r="D13" s="93"/>
      <c r="E13" s="93"/>
      <c r="F13" s="93"/>
      <c r="G13" s="93"/>
      <c r="H13" s="93"/>
      <c r="I13" s="282" t="s">
        <v>300</v>
      </c>
      <c r="J13" s="282" t="s">
        <v>96</v>
      </c>
      <c r="K13" s="282" t="s">
        <v>60</v>
      </c>
      <c r="L13" s="317" t="s">
        <v>405</v>
      </c>
      <c r="M13" s="282" t="s">
        <v>406</v>
      </c>
      <c r="N13" s="320" t="s">
        <v>406</v>
      </c>
    </row>
    <row r="14" spans="1:14" x14ac:dyDescent="0.25">
      <c r="A14" s="13"/>
      <c r="B14" s="12" t="s">
        <v>211</v>
      </c>
      <c r="C14" s="12"/>
      <c r="D14" s="12"/>
      <c r="E14" s="12"/>
      <c r="F14" s="13"/>
      <c r="G14" s="13"/>
      <c r="H14" s="13"/>
      <c r="I14" s="374" t="s">
        <v>302</v>
      </c>
      <c r="J14" s="375" t="s">
        <v>301</v>
      </c>
      <c r="K14" s="374" t="s">
        <v>303</v>
      </c>
      <c r="L14" s="374" t="s">
        <v>304</v>
      </c>
      <c r="M14" s="374" t="s">
        <v>407</v>
      </c>
      <c r="N14" s="376" t="s">
        <v>408</v>
      </c>
    </row>
    <row r="15" spans="1:14" x14ac:dyDescent="0.25">
      <c r="A15" s="55"/>
      <c r="B15" s="55" t="s">
        <v>2</v>
      </c>
      <c r="C15" s="55"/>
      <c r="D15" s="55"/>
      <c r="E15" s="55"/>
      <c r="F15" s="55"/>
      <c r="G15" s="55"/>
      <c r="H15" s="55"/>
      <c r="I15" s="56">
        <v>11146168</v>
      </c>
      <c r="J15" s="56">
        <v>14800000</v>
      </c>
      <c r="K15" s="56">
        <v>18200000</v>
      </c>
      <c r="L15" s="56">
        <v>13247199</v>
      </c>
      <c r="M15" s="377">
        <f>L15/I15*100</f>
        <v>118.84980560135105</v>
      </c>
      <c r="N15" s="377">
        <f>L15/K15*100</f>
        <v>72.78680769230769</v>
      </c>
    </row>
    <row r="16" spans="1:14" x14ac:dyDescent="0.25">
      <c r="A16" s="55"/>
      <c r="B16" s="55" t="s">
        <v>3</v>
      </c>
      <c r="C16" s="55"/>
      <c r="D16" s="55"/>
      <c r="E16" s="55"/>
      <c r="F16" s="55"/>
      <c r="G16" s="55"/>
      <c r="H16" s="55"/>
      <c r="I16" s="56">
        <v>227481</v>
      </c>
      <c r="J16" s="56">
        <v>200000</v>
      </c>
      <c r="K16" s="56">
        <v>300000</v>
      </c>
      <c r="L16" s="56">
        <v>230421</v>
      </c>
      <c r="M16" s="377">
        <f t="shared" ref="M16:M29" si="0">L16/I16*100</f>
        <v>101.29241563031637</v>
      </c>
      <c r="N16" s="377">
        <f t="shared" ref="N16:N29" si="1">L16/K16*100</f>
        <v>76.807000000000002</v>
      </c>
    </row>
    <row r="17" spans="1:14" x14ac:dyDescent="0.25">
      <c r="A17" s="20"/>
      <c r="B17" s="20"/>
      <c r="C17" s="20"/>
      <c r="D17" s="20" t="s">
        <v>286</v>
      </c>
      <c r="E17" s="20"/>
      <c r="F17" s="20"/>
      <c r="G17" s="20"/>
      <c r="H17" s="20"/>
      <c r="I17" s="215">
        <v>11373649</v>
      </c>
      <c r="J17" s="215">
        <f>J15+J16</f>
        <v>15000000</v>
      </c>
      <c r="K17" s="215">
        <f>K15+K16</f>
        <v>18500000</v>
      </c>
      <c r="L17" s="215">
        <f>L15+L16</f>
        <v>13477620</v>
      </c>
      <c r="M17" s="378">
        <f t="shared" si="0"/>
        <v>118.49864542153534</v>
      </c>
      <c r="N17" s="378">
        <f t="shared" si="1"/>
        <v>72.85199999999999</v>
      </c>
    </row>
    <row r="18" spans="1:14" x14ac:dyDescent="0.25">
      <c r="A18" s="55"/>
      <c r="B18" s="55" t="s">
        <v>4</v>
      </c>
      <c r="C18" s="55"/>
      <c r="D18" s="55"/>
      <c r="E18" s="55"/>
      <c r="F18" s="55"/>
      <c r="G18" s="55"/>
      <c r="H18" s="55"/>
      <c r="I18" s="56">
        <v>8333419</v>
      </c>
      <c r="J18" s="56">
        <v>11719000</v>
      </c>
      <c r="K18" s="56">
        <v>13362165</v>
      </c>
      <c r="L18" s="56">
        <v>10358492</v>
      </c>
      <c r="M18" s="377">
        <f t="shared" si="0"/>
        <v>124.30062618956276</v>
      </c>
      <c r="N18" s="377">
        <f t="shared" si="1"/>
        <v>77.521060397023987</v>
      </c>
    </row>
    <row r="19" spans="1:14" x14ac:dyDescent="0.25">
      <c r="A19" s="55"/>
      <c r="B19" s="55" t="s">
        <v>5</v>
      </c>
      <c r="C19" s="55"/>
      <c r="D19" s="55"/>
      <c r="E19" s="55"/>
      <c r="F19" s="55"/>
      <c r="G19" s="55"/>
      <c r="H19" s="55"/>
      <c r="I19" s="56">
        <v>2329101</v>
      </c>
      <c r="J19" s="56">
        <v>3281000</v>
      </c>
      <c r="K19" s="56">
        <v>4239000</v>
      </c>
      <c r="L19" s="56">
        <v>2153034</v>
      </c>
      <c r="M19" s="377">
        <f t="shared" si="0"/>
        <v>92.440559683757812</v>
      </c>
      <c r="N19" s="377">
        <f t="shared" si="1"/>
        <v>50.79108280254777</v>
      </c>
    </row>
    <row r="20" spans="1:14" x14ac:dyDescent="0.25">
      <c r="A20" s="20"/>
      <c r="B20" s="20"/>
      <c r="C20" s="20"/>
      <c r="D20" s="20" t="s">
        <v>125</v>
      </c>
      <c r="E20" s="20"/>
      <c r="F20" s="20"/>
      <c r="G20" s="20"/>
      <c r="H20" s="20"/>
      <c r="I20" s="215">
        <v>10662520</v>
      </c>
      <c r="J20" s="215">
        <f>J18+J19</f>
        <v>15000000</v>
      </c>
      <c r="K20" s="215">
        <f>K18+K19</f>
        <v>17601165</v>
      </c>
      <c r="L20" s="215">
        <f>L18+L19</f>
        <v>12511526</v>
      </c>
      <c r="M20" s="378">
        <f t="shared" si="0"/>
        <v>117.34117263086026</v>
      </c>
      <c r="N20" s="378">
        <f t="shared" si="1"/>
        <v>71.083510665345159</v>
      </c>
    </row>
    <row r="21" spans="1:14" x14ac:dyDescent="0.25">
      <c r="A21" s="20"/>
      <c r="B21" s="88" t="s">
        <v>6</v>
      </c>
      <c r="C21" s="88" t="s">
        <v>7</v>
      </c>
      <c r="D21" s="88"/>
      <c r="E21" s="88"/>
      <c r="F21" s="20"/>
      <c r="G21" s="20"/>
      <c r="H21" s="20"/>
      <c r="I21" s="215">
        <v>711129</v>
      </c>
      <c r="J21" s="316">
        <v>0</v>
      </c>
      <c r="K21" s="20">
        <v>0</v>
      </c>
      <c r="L21" s="215">
        <f>L17-L20</f>
        <v>966094</v>
      </c>
      <c r="M21" s="378">
        <f t="shared" si="0"/>
        <v>135.85355118410303</v>
      </c>
      <c r="N21" s="378">
        <v>0</v>
      </c>
    </row>
    <row r="22" spans="1:14" ht="15.75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373"/>
      <c r="N22" s="373"/>
    </row>
    <row r="23" spans="1:14" x14ac:dyDescent="0.25">
      <c r="A23" s="13"/>
      <c r="B23" s="13" t="s">
        <v>128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339"/>
      <c r="N23" s="339"/>
    </row>
    <row r="24" spans="1:14" x14ac:dyDescent="0.25">
      <c r="A24" s="20"/>
      <c r="B24" s="20" t="s">
        <v>129</v>
      </c>
      <c r="C24" s="20"/>
      <c r="D24" s="20"/>
      <c r="E24" s="20"/>
      <c r="F24" s="20"/>
      <c r="G24" s="20"/>
      <c r="H24" s="20"/>
      <c r="I24" s="20">
        <v>0</v>
      </c>
      <c r="J24" s="20">
        <v>0</v>
      </c>
      <c r="K24" s="20">
        <v>0</v>
      </c>
      <c r="L24" s="20">
        <v>0</v>
      </c>
      <c r="M24" s="378"/>
      <c r="N24" s="378"/>
    </row>
    <row r="25" spans="1:14" x14ac:dyDescent="0.25">
      <c r="A25" s="20"/>
      <c r="B25" s="20" t="s">
        <v>130</v>
      </c>
      <c r="C25" s="20"/>
      <c r="D25" s="20"/>
      <c r="E25" s="20"/>
      <c r="F25" s="20"/>
      <c r="G25" s="20"/>
      <c r="H25" s="20"/>
      <c r="I25" s="20">
        <v>0</v>
      </c>
      <c r="J25" s="20">
        <v>0</v>
      </c>
      <c r="K25" s="20">
        <v>0</v>
      </c>
      <c r="L25" s="20">
        <v>0</v>
      </c>
      <c r="M25" s="378"/>
      <c r="N25" s="378"/>
    </row>
    <row r="26" spans="1:14" x14ac:dyDescent="0.25">
      <c r="A26" s="20"/>
      <c r="B26" s="20"/>
      <c r="C26" s="20"/>
      <c r="D26" s="20" t="s">
        <v>131</v>
      </c>
      <c r="E26" s="20"/>
      <c r="F26" s="20"/>
      <c r="G26" s="20"/>
      <c r="H26" s="20"/>
      <c r="I26" s="20">
        <v>0</v>
      </c>
      <c r="J26" s="20">
        <v>0</v>
      </c>
      <c r="K26" s="20">
        <v>0</v>
      </c>
      <c r="L26" s="20">
        <v>0</v>
      </c>
      <c r="M26" s="378"/>
      <c r="N26" s="378"/>
    </row>
    <row r="27" spans="1:14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373"/>
      <c r="N27" s="373"/>
    </row>
    <row r="28" spans="1:14" x14ac:dyDescent="0.25">
      <c r="A28" s="13"/>
      <c r="B28" s="13" t="s">
        <v>126</v>
      </c>
      <c r="C28" s="13"/>
      <c r="D28" s="13"/>
      <c r="E28" s="13"/>
      <c r="F28" s="13"/>
      <c r="G28" s="13"/>
      <c r="H28" s="13"/>
      <c r="I28" s="79">
        <v>-1523964</v>
      </c>
      <c r="J28" s="13">
        <v>0</v>
      </c>
      <c r="K28" s="79">
        <v>898835</v>
      </c>
      <c r="L28" s="79">
        <v>-812835</v>
      </c>
      <c r="M28" s="339">
        <f t="shared" si="0"/>
        <v>53.336889847791682</v>
      </c>
      <c r="N28" s="339">
        <f t="shared" si="1"/>
        <v>-90.432059276730442</v>
      </c>
    </row>
    <row r="29" spans="1:14" x14ac:dyDescent="0.25">
      <c r="A29" s="20"/>
      <c r="B29" s="20" t="s">
        <v>127</v>
      </c>
      <c r="C29" s="20"/>
      <c r="D29" s="20"/>
      <c r="E29" s="20"/>
      <c r="F29" s="20"/>
      <c r="G29" s="20"/>
      <c r="H29" s="20"/>
      <c r="I29" s="215">
        <v>812835</v>
      </c>
      <c r="J29" s="20">
        <v>0</v>
      </c>
      <c r="K29" s="215">
        <v>898835</v>
      </c>
      <c r="L29" s="215">
        <v>0</v>
      </c>
      <c r="M29" s="378">
        <f t="shared" si="0"/>
        <v>0</v>
      </c>
      <c r="N29" s="378">
        <f t="shared" si="1"/>
        <v>0</v>
      </c>
    </row>
    <row r="30" spans="1:14" x14ac:dyDescent="0.25">
      <c r="A30" s="20"/>
      <c r="B30" s="20" t="s">
        <v>412</v>
      </c>
      <c r="C30" s="20"/>
      <c r="D30" s="20"/>
      <c r="E30" s="20"/>
      <c r="F30" s="20"/>
      <c r="G30" s="20"/>
      <c r="H30" s="20"/>
      <c r="I30" s="215"/>
      <c r="J30" s="20"/>
      <c r="K30" s="20"/>
      <c r="L30" s="215">
        <v>153259</v>
      </c>
      <c r="M30" s="378"/>
      <c r="N30" s="378"/>
    </row>
    <row r="31" spans="1:14" x14ac:dyDescent="0.25">
      <c r="A31" s="7"/>
      <c r="B31" s="7"/>
      <c r="C31" s="7"/>
      <c r="D31" s="7"/>
      <c r="E31" s="7"/>
      <c r="F31" s="7"/>
      <c r="G31" s="7"/>
      <c r="H31" s="7"/>
      <c r="I31" s="9"/>
      <c r="J31" s="7"/>
      <c r="K31" s="7"/>
      <c r="L31" s="9"/>
      <c r="M31" s="7"/>
      <c r="N31" s="323"/>
    </row>
    <row r="32" spans="1:14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322"/>
    </row>
    <row r="33" spans="1:14" x14ac:dyDescent="0.25">
      <c r="F33" s="2" t="s">
        <v>214</v>
      </c>
    </row>
    <row r="34" spans="1:14" x14ac:dyDescent="0.25">
      <c r="A34" t="s">
        <v>293</v>
      </c>
    </row>
    <row r="36" spans="1:14" ht="18.75" x14ac:dyDescent="0.3">
      <c r="A36" s="5"/>
      <c r="B36" s="112" t="s">
        <v>339</v>
      </c>
      <c r="C36" s="112"/>
      <c r="D36" s="112"/>
      <c r="E36" s="113"/>
      <c r="F36" s="113"/>
      <c r="G36" s="113"/>
      <c r="H36" s="113"/>
      <c r="I36" s="113"/>
      <c r="J36" s="112"/>
      <c r="K36" s="112"/>
      <c r="L36" s="106"/>
      <c r="M36" s="5"/>
      <c r="N36" s="321"/>
    </row>
    <row r="37" spans="1:14" ht="18.75" x14ac:dyDescent="0.3">
      <c r="A37" s="13"/>
      <c r="B37" s="111" t="s">
        <v>215</v>
      </c>
      <c r="C37" s="115"/>
      <c r="D37" s="115"/>
      <c r="E37" s="115"/>
      <c r="F37" s="115"/>
      <c r="G37" s="115"/>
      <c r="H37" s="115"/>
      <c r="I37" s="115"/>
      <c r="J37" s="115"/>
      <c r="K37" s="13"/>
      <c r="L37" s="13"/>
      <c r="M37" s="13"/>
      <c r="N37" s="322"/>
    </row>
    <row r="38" spans="1:14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</row>
    <row r="39" spans="1:14" ht="15.75" x14ac:dyDescent="0.25">
      <c r="C39" s="17"/>
    </row>
    <row r="40" spans="1:14" ht="13.5" customHeight="1" x14ac:dyDescent="0.25"/>
    <row r="41" spans="1:14" ht="15" customHeight="1" x14ac:dyDescent="0.25">
      <c r="A41" s="77"/>
      <c r="B41" s="147" t="s">
        <v>217</v>
      </c>
      <c r="C41" s="41"/>
      <c r="D41" s="42"/>
      <c r="E41" s="42" t="s">
        <v>108</v>
      </c>
      <c r="F41" s="43"/>
      <c r="G41" s="200"/>
      <c r="H41" s="200"/>
      <c r="I41" s="398" t="s">
        <v>318</v>
      </c>
      <c r="J41" s="283" t="s">
        <v>96</v>
      </c>
      <c r="K41" s="400" t="s">
        <v>343</v>
      </c>
      <c r="L41" s="284" t="s">
        <v>300</v>
      </c>
      <c r="M41" s="411" t="s">
        <v>386</v>
      </c>
      <c r="N41" s="413" t="s">
        <v>387</v>
      </c>
    </row>
    <row r="42" spans="1:14" ht="15.75" customHeight="1" x14ac:dyDescent="0.25">
      <c r="A42" s="197"/>
      <c r="B42" s="198" t="s">
        <v>133</v>
      </c>
      <c r="C42" s="38"/>
      <c r="D42" s="39"/>
      <c r="E42" s="199"/>
      <c r="F42" s="39"/>
      <c r="G42" s="39"/>
      <c r="H42" s="39"/>
      <c r="I42" s="399"/>
      <c r="J42" s="285" t="s">
        <v>342</v>
      </c>
      <c r="K42" s="401"/>
      <c r="L42" s="286" t="s">
        <v>342</v>
      </c>
      <c r="M42" s="412"/>
      <c r="N42" s="414"/>
    </row>
    <row r="43" spans="1:14" x14ac:dyDescent="0.25">
      <c r="A43" s="53"/>
      <c r="B43" s="54">
        <v>6</v>
      </c>
      <c r="C43" s="53" t="s">
        <v>8</v>
      </c>
      <c r="D43" s="55"/>
      <c r="E43" s="55"/>
      <c r="F43" s="55"/>
      <c r="G43" s="56"/>
      <c r="H43" s="56"/>
      <c r="I43" s="183">
        <v>11146168</v>
      </c>
      <c r="J43" s="207">
        <v>14800000</v>
      </c>
      <c r="K43" s="57">
        <v>18200000</v>
      </c>
      <c r="L43" s="57">
        <v>13247199</v>
      </c>
      <c r="M43" s="324">
        <f>L43/I43*100</f>
        <v>118.84980560135105</v>
      </c>
      <c r="N43" s="224">
        <f>L43/K43*100</f>
        <v>72.78680769230769</v>
      </c>
    </row>
    <row r="44" spans="1:14" x14ac:dyDescent="0.25">
      <c r="A44" s="53"/>
      <c r="B44" s="54">
        <v>61</v>
      </c>
      <c r="C44" s="53" t="s">
        <v>10</v>
      </c>
      <c r="D44" s="55"/>
      <c r="E44" s="55"/>
      <c r="F44" s="55"/>
      <c r="G44" s="55"/>
      <c r="H44" s="55"/>
      <c r="I44" s="183">
        <v>2883340</v>
      </c>
      <c r="J44" s="207">
        <v>2218000</v>
      </c>
      <c r="K44" s="57">
        <v>6818000</v>
      </c>
      <c r="L44" s="57">
        <v>6788520</v>
      </c>
      <c r="M44" s="324">
        <f t="shared" ref="M44:M86" si="2">L44/I44*100</f>
        <v>235.43945563131646</v>
      </c>
      <c r="N44" s="224">
        <f t="shared" ref="N44:N86" si="3">L44/K44*100</f>
        <v>99.567615136403646</v>
      </c>
    </row>
    <row r="45" spans="1:14" x14ac:dyDescent="0.25">
      <c r="A45" s="19"/>
      <c r="B45" s="3">
        <v>611</v>
      </c>
      <c r="C45" s="19" t="s">
        <v>9</v>
      </c>
      <c r="D45" s="20"/>
      <c r="E45" s="20"/>
      <c r="F45" s="20"/>
      <c r="G45" s="20"/>
      <c r="H45" s="20"/>
      <c r="I45" s="162">
        <v>2764724</v>
      </c>
      <c r="J45" s="167">
        <v>2007000</v>
      </c>
      <c r="K45" s="22">
        <v>6657000</v>
      </c>
      <c r="L45" s="22">
        <v>6708234</v>
      </c>
      <c r="M45" s="247">
        <f t="shared" si="2"/>
        <v>242.63666101932779</v>
      </c>
      <c r="N45" s="249">
        <f t="shared" si="3"/>
        <v>100.76962595763858</v>
      </c>
    </row>
    <row r="46" spans="1:14" x14ac:dyDescent="0.25">
      <c r="A46" s="19"/>
      <c r="B46" s="3">
        <v>6111</v>
      </c>
      <c r="C46" s="19" t="s">
        <v>9</v>
      </c>
      <c r="D46" s="20"/>
      <c r="E46" s="20"/>
      <c r="F46" s="20"/>
      <c r="G46" s="20"/>
      <c r="H46" s="20"/>
      <c r="I46" s="162">
        <v>2711197</v>
      </c>
      <c r="J46" s="167">
        <v>2000000</v>
      </c>
      <c r="K46" s="22">
        <v>6650000</v>
      </c>
      <c r="L46" s="22">
        <v>6708234</v>
      </c>
      <c r="M46" s="247">
        <f t="shared" si="2"/>
        <v>247.42702208655439</v>
      </c>
      <c r="N46" s="249">
        <f t="shared" si="3"/>
        <v>100.8756992481203</v>
      </c>
    </row>
    <row r="47" spans="1:14" x14ac:dyDescent="0.25">
      <c r="A47" s="19"/>
      <c r="B47" s="3">
        <v>613</v>
      </c>
      <c r="C47" s="19" t="s">
        <v>11</v>
      </c>
      <c r="D47" s="20"/>
      <c r="E47" s="20"/>
      <c r="F47" s="20"/>
      <c r="G47" s="20"/>
      <c r="H47" s="20"/>
      <c r="I47" s="162">
        <v>61042</v>
      </c>
      <c r="J47" s="167">
        <v>100000</v>
      </c>
      <c r="K47" s="22">
        <v>100000</v>
      </c>
      <c r="L47" s="22">
        <v>40149</v>
      </c>
      <c r="M47" s="247">
        <f t="shared" si="2"/>
        <v>65.772746633465488</v>
      </c>
      <c r="N47" s="249">
        <f t="shared" si="3"/>
        <v>40.149000000000001</v>
      </c>
    </row>
    <row r="48" spans="1:14" x14ac:dyDescent="0.25">
      <c r="A48" s="19"/>
      <c r="B48" s="3">
        <v>6134</v>
      </c>
      <c r="C48" s="19" t="s">
        <v>134</v>
      </c>
      <c r="D48" s="20"/>
      <c r="E48" s="20"/>
      <c r="F48" s="20"/>
      <c r="G48" s="20"/>
      <c r="H48" s="20"/>
      <c r="I48" s="162">
        <v>61042</v>
      </c>
      <c r="J48" s="167">
        <v>100000</v>
      </c>
      <c r="K48" s="22">
        <v>100000</v>
      </c>
      <c r="L48" s="22">
        <v>40149</v>
      </c>
      <c r="M48" s="247">
        <f t="shared" si="2"/>
        <v>65.772746633465488</v>
      </c>
      <c r="N48" s="249">
        <f t="shared" si="3"/>
        <v>40.149000000000001</v>
      </c>
    </row>
    <row r="49" spans="1:14" x14ac:dyDescent="0.25">
      <c r="A49" s="19"/>
      <c r="B49" s="3">
        <v>614</v>
      </c>
      <c r="C49" s="19" t="s">
        <v>12</v>
      </c>
      <c r="D49" s="20"/>
      <c r="E49" s="20"/>
      <c r="F49" s="20"/>
      <c r="G49" s="20"/>
      <c r="H49" s="20"/>
      <c r="I49" s="162">
        <v>57633</v>
      </c>
      <c r="J49" s="167">
        <v>110000</v>
      </c>
      <c r="K49" s="22">
        <v>60000</v>
      </c>
      <c r="L49" s="22">
        <v>36304</v>
      </c>
      <c r="M49" s="247">
        <f t="shared" si="2"/>
        <v>62.991688789408848</v>
      </c>
      <c r="N49" s="249">
        <f t="shared" si="3"/>
        <v>60.506666666666661</v>
      </c>
    </row>
    <row r="50" spans="1:14" x14ac:dyDescent="0.25">
      <c r="A50" s="19"/>
      <c r="B50" s="3">
        <v>6142</v>
      </c>
      <c r="C50" s="19" t="s">
        <v>135</v>
      </c>
      <c r="D50" s="20"/>
      <c r="E50" s="20"/>
      <c r="F50" s="20"/>
      <c r="G50" s="20"/>
      <c r="H50" s="20"/>
      <c r="I50" s="162">
        <v>30312</v>
      </c>
      <c r="J50" s="167">
        <v>40000</v>
      </c>
      <c r="K50" s="22">
        <v>40000</v>
      </c>
      <c r="L50" s="22">
        <v>32246</v>
      </c>
      <c r="M50" s="247">
        <f t="shared" si="2"/>
        <v>106.38031142781736</v>
      </c>
      <c r="N50" s="249">
        <f t="shared" si="3"/>
        <v>80.615000000000009</v>
      </c>
    </row>
    <row r="51" spans="1:14" x14ac:dyDescent="0.25">
      <c r="A51" s="19"/>
      <c r="B51" s="3">
        <v>6145</v>
      </c>
      <c r="C51" s="19" t="s">
        <v>135</v>
      </c>
      <c r="D51" s="20"/>
      <c r="E51" s="20"/>
      <c r="F51" s="20"/>
      <c r="G51" s="20"/>
      <c r="H51" s="20"/>
      <c r="I51" s="162">
        <v>43000</v>
      </c>
      <c r="J51" s="167">
        <v>70000</v>
      </c>
      <c r="K51" s="22">
        <v>20000</v>
      </c>
      <c r="L51" s="22">
        <v>4058</v>
      </c>
      <c r="M51" s="247">
        <f t="shared" si="2"/>
        <v>9.4372093023255825</v>
      </c>
      <c r="N51" s="249">
        <f t="shared" si="3"/>
        <v>20.29</v>
      </c>
    </row>
    <row r="52" spans="1:14" x14ac:dyDescent="0.25">
      <c r="A52" s="19"/>
      <c r="B52" s="3">
        <v>616</v>
      </c>
      <c r="C52" s="19" t="s">
        <v>13</v>
      </c>
      <c r="D52" s="20"/>
      <c r="E52" s="20"/>
      <c r="F52" s="20"/>
      <c r="G52" s="20"/>
      <c r="H52" s="20"/>
      <c r="I52" s="162">
        <v>0</v>
      </c>
      <c r="J52" s="166">
        <v>1000</v>
      </c>
      <c r="K52" s="22">
        <v>1000</v>
      </c>
      <c r="L52" s="22">
        <v>0</v>
      </c>
      <c r="M52" s="247">
        <v>0</v>
      </c>
      <c r="N52" s="249">
        <f t="shared" si="3"/>
        <v>0</v>
      </c>
    </row>
    <row r="53" spans="1:14" x14ac:dyDescent="0.25">
      <c r="A53" s="19"/>
      <c r="B53" s="3">
        <v>6163</v>
      </c>
      <c r="C53" s="19" t="s">
        <v>136</v>
      </c>
      <c r="D53" s="20"/>
      <c r="E53" s="20"/>
      <c r="F53" s="20"/>
      <c r="G53" s="20"/>
      <c r="H53" s="20"/>
      <c r="I53" s="162">
        <v>0</v>
      </c>
      <c r="J53" s="167">
        <v>1000</v>
      </c>
      <c r="K53" s="22">
        <v>1000</v>
      </c>
      <c r="L53" s="22">
        <v>0</v>
      </c>
      <c r="M53" s="247">
        <v>0</v>
      </c>
      <c r="N53" s="249">
        <f t="shared" si="3"/>
        <v>0</v>
      </c>
    </row>
    <row r="54" spans="1:14" x14ac:dyDescent="0.25">
      <c r="A54" s="19"/>
      <c r="B54" s="3">
        <v>63</v>
      </c>
      <c r="C54" s="19" t="s">
        <v>94</v>
      </c>
      <c r="D54" s="20"/>
      <c r="E54" s="20"/>
      <c r="F54" s="20"/>
      <c r="G54" s="20"/>
      <c r="H54" s="20"/>
      <c r="I54" s="162">
        <v>5483673</v>
      </c>
      <c r="J54" s="167">
        <v>8550000</v>
      </c>
      <c r="K54" s="22">
        <v>6460000</v>
      </c>
      <c r="L54" s="22">
        <v>2277738</v>
      </c>
      <c r="M54" s="247">
        <f t="shared" si="2"/>
        <v>41.536721828599191</v>
      </c>
      <c r="N54" s="249">
        <f t="shared" si="3"/>
        <v>35.259102167182661</v>
      </c>
    </row>
    <row r="55" spans="1:14" x14ac:dyDescent="0.25">
      <c r="A55" s="19"/>
      <c r="B55" s="3">
        <v>633</v>
      </c>
      <c r="C55" s="19" t="s">
        <v>95</v>
      </c>
      <c r="D55" s="20"/>
      <c r="E55" s="20"/>
      <c r="F55" s="20"/>
      <c r="G55" s="20"/>
      <c r="H55" s="20"/>
      <c r="I55" s="162">
        <v>4018504</v>
      </c>
      <c r="J55" s="167">
        <v>6500000</v>
      </c>
      <c r="K55" s="22">
        <v>3250000</v>
      </c>
      <c r="L55" s="22">
        <v>1791767</v>
      </c>
      <c r="M55" s="247">
        <f t="shared" si="2"/>
        <v>44.587911322223391</v>
      </c>
      <c r="N55" s="249">
        <f t="shared" si="3"/>
        <v>55.131292307692306</v>
      </c>
    </row>
    <row r="56" spans="1:14" x14ac:dyDescent="0.25">
      <c r="A56" s="19"/>
      <c r="B56" s="3">
        <v>6331</v>
      </c>
      <c r="C56" s="19" t="s">
        <v>137</v>
      </c>
      <c r="D56" s="20"/>
      <c r="E56" s="20"/>
      <c r="F56" s="20"/>
      <c r="G56" s="20"/>
      <c r="H56" s="20"/>
      <c r="I56" s="162">
        <v>3016353</v>
      </c>
      <c r="J56" s="166">
        <v>4000000</v>
      </c>
      <c r="K56" s="22">
        <v>1050000</v>
      </c>
      <c r="L56" s="22">
        <v>303184</v>
      </c>
      <c r="M56" s="247">
        <f t="shared" si="2"/>
        <v>10.051343460132154</v>
      </c>
      <c r="N56" s="249">
        <f t="shared" si="3"/>
        <v>28.874666666666666</v>
      </c>
    </row>
    <row r="57" spans="1:14" x14ac:dyDescent="0.25">
      <c r="A57" s="19"/>
      <c r="B57" s="3">
        <v>6332</v>
      </c>
      <c r="C57" s="19" t="s">
        <v>138</v>
      </c>
      <c r="D57" s="20"/>
      <c r="E57" s="20"/>
      <c r="F57" s="20"/>
      <c r="G57" s="20"/>
      <c r="H57" s="20"/>
      <c r="I57" s="162">
        <v>1002150</v>
      </c>
      <c r="J57" s="167">
        <v>2500000</v>
      </c>
      <c r="K57" s="22">
        <v>2200000</v>
      </c>
      <c r="L57" s="22">
        <v>1488583</v>
      </c>
      <c r="M57" s="247">
        <f t="shared" si="2"/>
        <v>148.53894127625605</v>
      </c>
      <c r="N57" s="249">
        <f t="shared" si="3"/>
        <v>67.662863636363639</v>
      </c>
    </row>
    <row r="58" spans="1:14" x14ac:dyDescent="0.25">
      <c r="A58" s="19"/>
      <c r="B58" s="3">
        <v>634</v>
      </c>
      <c r="C58" s="19" t="s">
        <v>139</v>
      </c>
      <c r="D58" s="20"/>
      <c r="E58" s="20"/>
      <c r="F58" s="20"/>
      <c r="G58" s="20"/>
      <c r="H58" s="20"/>
      <c r="I58" s="162">
        <v>1465169</v>
      </c>
      <c r="J58" s="166">
        <v>1050000</v>
      </c>
      <c r="K58" s="22">
        <v>500000</v>
      </c>
      <c r="L58" s="22">
        <v>457614</v>
      </c>
      <c r="M58" s="247">
        <f t="shared" si="2"/>
        <v>31.23284754181941</v>
      </c>
      <c r="N58" s="249">
        <f t="shared" si="3"/>
        <v>91.522800000000004</v>
      </c>
    </row>
    <row r="59" spans="1:14" x14ac:dyDescent="0.25">
      <c r="A59" s="19"/>
      <c r="B59" s="3">
        <v>6341</v>
      </c>
      <c r="C59" s="19" t="s">
        <v>140</v>
      </c>
      <c r="D59" s="20"/>
      <c r="E59" s="20"/>
      <c r="F59" s="20"/>
      <c r="G59" s="20"/>
      <c r="H59" s="20"/>
      <c r="I59" s="162">
        <v>1465169</v>
      </c>
      <c r="J59" s="166">
        <v>1050000</v>
      </c>
      <c r="K59" s="22">
        <v>500000</v>
      </c>
      <c r="L59" s="22">
        <v>457614</v>
      </c>
      <c r="M59" s="247">
        <f t="shared" si="2"/>
        <v>31.23284754181941</v>
      </c>
      <c r="N59" s="249">
        <f t="shared" si="3"/>
        <v>91.522800000000004</v>
      </c>
    </row>
    <row r="60" spans="1:14" x14ac:dyDescent="0.25">
      <c r="A60" s="19"/>
      <c r="B60" s="3">
        <v>638</v>
      </c>
      <c r="C60" s="19" t="s">
        <v>141</v>
      </c>
      <c r="D60" s="20"/>
      <c r="E60" s="20"/>
      <c r="F60" s="20"/>
      <c r="G60" s="20"/>
      <c r="H60" s="20"/>
      <c r="I60" s="162">
        <v>0</v>
      </c>
      <c r="J60" s="167">
        <v>1000000</v>
      </c>
      <c r="K60" s="22">
        <v>2710000</v>
      </c>
      <c r="L60" s="22">
        <v>28358</v>
      </c>
      <c r="M60" s="247">
        <v>0</v>
      </c>
      <c r="N60" s="249">
        <f t="shared" si="3"/>
        <v>1.046420664206642</v>
      </c>
    </row>
    <row r="61" spans="1:14" x14ac:dyDescent="0.25">
      <c r="A61" s="19"/>
      <c r="B61" s="3">
        <v>6381</v>
      </c>
      <c r="C61" s="19" t="s">
        <v>319</v>
      </c>
      <c r="D61" s="20"/>
      <c r="E61" s="20"/>
      <c r="F61" s="20"/>
      <c r="G61" s="20"/>
      <c r="H61" s="20"/>
      <c r="I61" s="162">
        <v>0</v>
      </c>
      <c r="J61" s="167">
        <v>2710000</v>
      </c>
      <c r="K61" s="22">
        <v>2710000</v>
      </c>
      <c r="L61" s="22">
        <v>28358</v>
      </c>
      <c r="M61" s="247">
        <v>0</v>
      </c>
      <c r="N61" s="249">
        <f t="shared" si="3"/>
        <v>1.046420664206642</v>
      </c>
    </row>
    <row r="62" spans="1:14" x14ac:dyDescent="0.25">
      <c r="A62" s="19"/>
      <c r="B62" s="3">
        <v>6382</v>
      </c>
      <c r="C62" s="19" t="s">
        <v>142</v>
      </c>
      <c r="D62" s="20"/>
      <c r="E62" s="20"/>
      <c r="F62" s="20"/>
      <c r="G62" s="20"/>
      <c r="H62" s="20"/>
      <c r="I62" s="162">
        <v>0</v>
      </c>
      <c r="J62" s="167">
        <v>1000000</v>
      </c>
      <c r="K62" s="22">
        <v>0</v>
      </c>
      <c r="L62" s="22">
        <v>0</v>
      </c>
      <c r="M62" s="247">
        <v>0</v>
      </c>
      <c r="N62" s="249">
        <v>0</v>
      </c>
    </row>
    <row r="63" spans="1:14" x14ac:dyDescent="0.25">
      <c r="A63" s="53"/>
      <c r="B63" s="54">
        <v>64</v>
      </c>
      <c r="C63" s="53" t="s">
        <v>14</v>
      </c>
      <c r="D63" s="55"/>
      <c r="E63" s="55"/>
      <c r="F63" s="55"/>
      <c r="G63" s="55"/>
      <c r="H63" s="55"/>
      <c r="I63" s="183">
        <v>1613154</v>
      </c>
      <c r="J63" s="207">
        <v>2626000</v>
      </c>
      <c r="K63" s="57">
        <v>3696000</v>
      </c>
      <c r="L63" s="57">
        <v>3064000</v>
      </c>
      <c r="M63" s="324">
        <f t="shared" si="2"/>
        <v>189.93846836693831</v>
      </c>
      <c r="N63" s="224">
        <f t="shared" si="3"/>
        <v>82.900432900432889</v>
      </c>
    </row>
    <row r="64" spans="1:14" x14ac:dyDescent="0.25">
      <c r="A64" s="19"/>
      <c r="B64" s="3">
        <v>641</v>
      </c>
      <c r="C64" s="19" t="s">
        <v>15</v>
      </c>
      <c r="D64" s="20"/>
      <c r="E64" s="20"/>
      <c r="F64" s="20"/>
      <c r="G64" s="20"/>
      <c r="H64" s="20"/>
      <c r="I64" s="162">
        <v>4860</v>
      </c>
      <c r="J64" s="167">
        <v>10000</v>
      </c>
      <c r="K64" s="22">
        <v>10000</v>
      </c>
      <c r="L64" s="22">
        <v>481</v>
      </c>
      <c r="M64" s="247">
        <f t="shared" si="2"/>
        <v>9.8971193415637853</v>
      </c>
      <c r="N64" s="249">
        <f t="shared" si="3"/>
        <v>4.8099999999999996</v>
      </c>
    </row>
    <row r="65" spans="1:14" x14ac:dyDescent="0.25">
      <c r="A65" s="19"/>
      <c r="B65" s="3">
        <v>6413</v>
      </c>
      <c r="C65" s="19" t="s">
        <v>143</v>
      </c>
      <c r="D65" s="20"/>
      <c r="E65" s="20"/>
      <c r="F65" s="20"/>
      <c r="G65" s="20"/>
      <c r="H65" s="20"/>
      <c r="I65" s="162">
        <v>4822</v>
      </c>
      <c r="J65" s="167">
        <v>8000</v>
      </c>
      <c r="K65" s="22">
        <v>8000</v>
      </c>
      <c r="L65" s="22">
        <v>252</v>
      </c>
      <c r="M65" s="247">
        <f t="shared" si="2"/>
        <v>5.2260472832849434</v>
      </c>
      <c r="N65" s="249">
        <f t="shared" si="3"/>
        <v>3.15</v>
      </c>
    </row>
    <row r="66" spans="1:14" x14ac:dyDescent="0.25">
      <c r="A66" s="19"/>
      <c r="B66" s="3">
        <v>6414</v>
      </c>
      <c r="C66" s="19" t="s">
        <v>144</v>
      </c>
      <c r="D66" s="20"/>
      <c r="E66" s="20"/>
      <c r="F66" s="20"/>
      <c r="G66" s="20"/>
      <c r="H66" s="20"/>
      <c r="I66" s="162">
        <v>38</v>
      </c>
      <c r="J66" s="167">
        <v>2000</v>
      </c>
      <c r="K66" s="22">
        <v>2000</v>
      </c>
      <c r="L66" s="22">
        <v>229</v>
      </c>
      <c r="M66" s="247">
        <f t="shared" si="2"/>
        <v>602.63157894736844</v>
      </c>
      <c r="N66" s="247">
        <f t="shared" si="3"/>
        <v>11.450000000000001</v>
      </c>
    </row>
    <row r="67" spans="1:14" x14ac:dyDescent="0.25">
      <c r="A67" s="19"/>
      <c r="B67" s="3">
        <v>642</v>
      </c>
      <c r="C67" s="19" t="s">
        <v>16</v>
      </c>
      <c r="D67" s="20"/>
      <c r="E67" s="20"/>
      <c r="F67" s="20"/>
      <c r="G67" s="20"/>
      <c r="H67" s="20"/>
      <c r="I67" s="162">
        <v>1608294</v>
      </c>
      <c r="J67" s="167">
        <v>2616000</v>
      </c>
      <c r="K67" s="22">
        <v>3686000</v>
      </c>
      <c r="L67" s="22">
        <v>3063721</v>
      </c>
      <c r="M67" s="247">
        <f t="shared" si="2"/>
        <v>190.49508361033494</v>
      </c>
      <c r="N67" s="249">
        <f t="shared" si="3"/>
        <v>83.117769940314702</v>
      </c>
    </row>
    <row r="68" spans="1:14" x14ac:dyDescent="0.25">
      <c r="A68" s="19"/>
      <c r="B68" s="3">
        <v>6422</v>
      </c>
      <c r="C68" s="19" t="s">
        <v>145</v>
      </c>
      <c r="D68" s="20"/>
      <c r="E68" s="20"/>
      <c r="F68" s="20"/>
      <c r="G68" s="20"/>
      <c r="H68" s="20"/>
      <c r="I68" s="162">
        <v>31400</v>
      </c>
      <c r="J68" s="167">
        <v>51000</v>
      </c>
      <c r="K68" s="22">
        <v>51000</v>
      </c>
      <c r="L68" s="22">
        <v>26900</v>
      </c>
      <c r="M68" s="247">
        <f t="shared" si="2"/>
        <v>85.668789808917197</v>
      </c>
      <c r="N68" s="249">
        <f t="shared" si="3"/>
        <v>52.745098039215691</v>
      </c>
    </row>
    <row r="69" spans="1:14" x14ac:dyDescent="0.25">
      <c r="A69" s="19"/>
      <c r="B69" s="3">
        <v>6423</v>
      </c>
      <c r="C69" s="19" t="s">
        <v>146</v>
      </c>
      <c r="D69" s="20"/>
      <c r="E69" s="20"/>
      <c r="F69" s="20"/>
      <c r="G69" s="20"/>
      <c r="H69" s="20"/>
      <c r="I69" s="162">
        <v>1493069</v>
      </c>
      <c r="J69" s="166">
        <v>2445000</v>
      </c>
      <c r="K69" s="22">
        <v>3595000</v>
      </c>
      <c r="L69" s="22">
        <v>26900</v>
      </c>
      <c r="M69" s="247">
        <f t="shared" si="2"/>
        <v>1.801658195301088</v>
      </c>
      <c r="N69" s="249">
        <f t="shared" si="3"/>
        <v>0.74826147426981926</v>
      </c>
    </row>
    <row r="70" spans="1:14" x14ac:dyDescent="0.25">
      <c r="A70" s="19"/>
      <c r="B70" s="3">
        <v>6429</v>
      </c>
      <c r="C70" s="19" t="s">
        <v>147</v>
      </c>
      <c r="D70" s="20"/>
      <c r="E70" s="20"/>
      <c r="F70" s="20"/>
      <c r="G70" s="20"/>
      <c r="H70" s="20"/>
      <c r="I70" s="162">
        <v>83825</v>
      </c>
      <c r="J70" s="167">
        <v>120000</v>
      </c>
      <c r="K70" s="22">
        <v>40000</v>
      </c>
      <c r="L70" s="22">
        <v>24838</v>
      </c>
      <c r="M70" s="247">
        <f t="shared" si="2"/>
        <v>29.630778407396363</v>
      </c>
      <c r="N70" s="249">
        <f t="shared" si="3"/>
        <v>62.094999999999999</v>
      </c>
    </row>
    <row r="71" spans="1:14" x14ac:dyDescent="0.25">
      <c r="A71" s="53"/>
      <c r="B71" s="54">
        <v>65</v>
      </c>
      <c r="C71" s="53" t="s">
        <v>17</v>
      </c>
      <c r="D71" s="55"/>
      <c r="E71" s="55"/>
      <c r="F71" s="55"/>
      <c r="G71" s="55"/>
      <c r="H71" s="55"/>
      <c r="I71" s="183">
        <v>1165940</v>
      </c>
      <c r="J71" s="207">
        <v>1406000</v>
      </c>
      <c r="K71" s="57">
        <v>1226000</v>
      </c>
      <c r="L71" s="57">
        <v>1120570</v>
      </c>
      <c r="M71" s="324">
        <f t="shared" si="2"/>
        <v>96.108719145067496</v>
      </c>
      <c r="N71" s="224">
        <f t="shared" si="3"/>
        <v>91.400489396411089</v>
      </c>
    </row>
    <row r="72" spans="1:14" x14ac:dyDescent="0.25">
      <c r="A72" s="19"/>
      <c r="B72" s="3">
        <v>651</v>
      </c>
      <c r="C72" s="19" t="s">
        <v>18</v>
      </c>
      <c r="D72" s="20"/>
      <c r="E72" s="20"/>
      <c r="F72" s="20"/>
      <c r="G72" s="20"/>
      <c r="H72" s="20"/>
      <c r="I72" s="162">
        <v>1500</v>
      </c>
      <c r="J72" s="166">
        <v>20000</v>
      </c>
      <c r="K72" s="22">
        <v>20000</v>
      </c>
      <c r="L72" s="22">
        <v>16177</v>
      </c>
      <c r="M72" s="247">
        <f t="shared" si="2"/>
        <v>1078.4666666666667</v>
      </c>
      <c r="N72" s="249">
        <f t="shared" si="3"/>
        <v>80.884999999999991</v>
      </c>
    </row>
    <row r="73" spans="1:14" x14ac:dyDescent="0.25">
      <c r="A73" s="19"/>
      <c r="B73" s="3">
        <v>6512</v>
      </c>
      <c r="C73" s="19" t="s">
        <v>148</v>
      </c>
      <c r="D73" s="20"/>
      <c r="E73" s="20"/>
      <c r="F73" s="20"/>
      <c r="G73" s="20"/>
      <c r="H73" s="20"/>
      <c r="I73" s="162">
        <v>1500</v>
      </c>
      <c r="J73" s="167">
        <v>20000</v>
      </c>
      <c r="K73" s="22">
        <v>20000</v>
      </c>
      <c r="L73" s="22">
        <v>16177</v>
      </c>
      <c r="M73" s="247">
        <f t="shared" si="2"/>
        <v>1078.4666666666667</v>
      </c>
      <c r="N73" s="249">
        <f t="shared" si="3"/>
        <v>80.884999999999991</v>
      </c>
    </row>
    <row r="74" spans="1:14" x14ac:dyDescent="0.25">
      <c r="A74" s="19"/>
      <c r="B74" s="3">
        <v>652</v>
      </c>
      <c r="C74" s="19" t="s">
        <v>19</v>
      </c>
      <c r="D74" s="20"/>
      <c r="E74" s="20"/>
      <c r="F74" s="20"/>
      <c r="G74" s="20"/>
      <c r="H74" s="20"/>
      <c r="I74" s="162">
        <v>128406</v>
      </c>
      <c r="J74" s="167">
        <v>286000</v>
      </c>
      <c r="K74" s="22">
        <v>106000</v>
      </c>
      <c r="L74" s="22">
        <v>100042</v>
      </c>
      <c r="M74" s="247">
        <f t="shared" si="2"/>
        <v>77.910689531641822</v>
      </c>
      <c r="N74" s="249">
        <f t="shared" si="3"/>
        <v>94.379245283018861</v>
      </c>
    </row>
    <row r="75" spans="1:14" x14ac:dyDescent="0.25">
      <c r="A75" s="19"/>
      <c r="B75" s="3">
        <v>6522</v>
      </c>
      <c r="C75" s="19" t="s">
        <v>149</v>
      </c>
      <c r="D75" s="20"/>
      <c r="E75" s="20"/>
      <c r="F75" s="20"/>
      <c r="G75" s="20"/>
      <c r="H75" s="20"/>
      <c r="I75" s="162">
        <v>128406</v>
      </c>
      <c r="J75" s="167">
        <v>280000</v>
      </c>
      <c r="K75" s="22">
        <v>100000</v>
      </c>
      <c r="L75" s="22">
        <v>100042</v>
      </c>
      <c r="M75" s="247">
        <f t="shared" si="2"/>
        <v>77.910689531641822</v>
      </c>
      <c r="N75" s="249">
        <f t="shared" si="3"/>
        <v>100.042</v>
      </c>
    </row>
    <row r="76" spans="1:14" x14ac:dyDescent="0.25">
      <c r="A76" s="19"/>
      <c r="B76" s="3">
        <v>6524</v>
      </c>
      <c r="C76" s="19" t="s">
        <v>150</v>
      </c>
      <c r="D76" s="20"/>
      <c r="E76" s="20"/>
      <c r="F76" s="20"/>
      <c r="G76" s="20"/>
      <c r="H76" s="20"/>
      <c r="I76" s="162">
        <v>0</v>
      </c>
      <c r="J76" s="167">
        <v>1000</v>
      </c>
      <c r="K76" s="22">
        <v>1000</v>
      </c>
      <c r="L76" s="22">
        <v>0</v>
      </c>
      <c r="M76" s="247">
        <v>0</v>
      </c>
      <c r="N76" s="249">
        <f t="shared" si="3"/>
        <v>0</v>
      </c>
    </row>
    <row r="77" spans="1:14" x14ac:dyDescent="0.25">
      <c r="A77" s="19"/>
      <c r="B77" s="3">
        <v>6526</v>
      </c>
      <c r="C77" s="19" t="s">
        <v>151</v>
      </c>
      <c r="D77" s="20"/>
      <c r="E77" s="20"/>
      <c r="F77" s="20"/>
      <c r="G77" s="20"/>
      <c r="H77" s="20"/>
      <c r="I77" s="162">
        <v>0</v>
      </c>
      <c r="J77" s="167">
        <v>5000</v>
      </c>
      <c r="K77" s="22">
        <v>5000</v>
      </c>
      <c r="L77" s="22">
        <v>0</v>
      </c>
      <c r="M77" s="247">
        <v>0</v>
      </c>
      <c r="N77" s="249">
        <f t="shared" si="3"/>
        <v>0</v>
      </c>
    </row>
    <row r="78" spans="1:14" x14ac:dyDescent="0.25">
      <c r="A78" s="19"/>
      <c r="B78" s="3">
        <v>653</v>
      </c>
      <c r="C78" s="19" t="s">
        <v>20</v>
      </c>
      <c r="D78" s="20"/>
      <c r="E78" s="20"/>
      <c r="F78" s="20"/>
      <c r="G78" s="20"/>
      <c r="H78" s="20"/>
      <c r="I78" s="162">
        <v>1036034</v>
      </c>
      <c r="J78" s="167">
        <v>1100000</v>
      </c>
      <c r="K78" s="22">
        <v>1100000</v>
      </c>
      <c r="L78" s="22">
        <v>1004351</v>
      </c>
      <c r="M78" s="247">
        <f t="shared" si="2"/>
        <v>96.941895729290735</v>
      </c>
      <c r="N78" s="249">
        <f t="shared" si="3"/>
        <v>91.304636363636362</v>
      </c>
    </row>
    <row r="79" spans="1:14" x14ac:dyDescent="0.25">
      <c r="A79" s="19"/>
      <c r="B79" s="3">
        <v>6531</v>
      </c>
      <c r="C79" s="19" t="s">
        <v>152</v>
      </c>
      <c r="D79" s="20"/>
      <c r="E79" s="20"/>
      <c r="F79" s="20"/>
      <c r="G79" s="20"/>
      <c r="H79" s="20"/>
      <c r="I79" s="162">
        <v>201451</v>
      </c>
      <c r="J79" s="167">
        <v>200000</v>
      </c>
      <c r="K79" s="22">
        <v>200000</v>
      </c>
      <c r="L79" s="22">
        <v>116227</v>
      </c>
      <c r="M79" s="247">
        <f t="shared" si="2"/>
        <v>57.694923331231919</v>
      </c>
      <c r="N79" s="249">
        <f t="shared" si="3"/>
        <v>58.113499999999995</v>
      </c>
    </row>
    <row r="80" spans="1:14" x14ac:dyDescent="0.25">
      <c r="A80" s="19"/>
      <c r="B80" s="3">
        <v>6532</v>
      </c>
      <c r="C80" s="19" t="s">
        <v>153</v>
      </c>
      <c r="D80" s="20"/>
      <c r="E80" s="20"/>
      <c r="F80" s="20"/>
      <c r="G80" s="20"/>
      <c r="H80" s="20"/>
      <c r="I80" s="162">
        <v>834583</v>
      </c>
      <c r="J80" s="167">
        <v>900000</v>
      </c>
      <c r="K80" s="22">
        <v>900000</v>
      </c>
      <c r="L80" s="22">
        <v>888124</v>
      </c>
      <c r="M80" s="247">
        <f t="shared" si="2"/>
        <v>106.4152996166948</v>
      </c>
      <c r="N80" s="249">
        <f t="shared" si="3"/>
        <v>98.680444444444447</v>
      </c>
    </row>
    <row r="81" spans="1:14" x14ac:dyDescent="0.25">
      <c r="A81" s="53"/>
      <c r="B81" s="54">
        <v>7</v>
      </c>
      <c r="C81" s="53" t="s">
        <v>21</v>
      </c>
      <c r="D81" s="55"/>
      <c r="E81" s="55"/>
      <c r="F81" s="55"/>
      <c r="G81" s="55"/>
      <c r="H81" s="55"/>
      <c r="I81" s="183">
        <v>227481</v>
      </c>
      <c r="J81" s="207">
        <v>200000</v>
      </c>
      <c r="K81" s="57">
        <v>300000</v>
      </c>
      <c r="L81" s="57">
        <v>230421</v>
      </c>
      <c r="M81" s="324">
        <f t="shared" si="2"/>
        <v>101.29241563031637</v>
      </c>
      <c r="N81" s="224">
        <f t="shared" si="3"/>
        <v>76.807000000000002</v>
      </c>
    </row>
    <row r="82" spans="1:14" x14ac:dyDescent="0.25">
      <c r="A82" s="53"/>
      <c r="B82" s="54">
        <v>71</v>
      </c>
      <c r="C82" s="53" t="s">
        <v>22</v>
      </c>
      <c r="D82" s="55"/>
      <c r="E82" s="55"/>
      <c r="F82" s="55"/>
      <c r="G82" s="55"/>
      <c r="H82" s="55"/>
      <c r="I82" s="183">
        <v>227481</v>
      </c>
      <c r="J82" s="207">
        <v>200000</v>
      </c>
      <c r="K82" s="57">
        <v>300000</v>
      </c>
      <c r="L82" s="57">
        <v>230421</v>
      </c>
      <c r="M82" s="324">
        <f t="shared" si="2"/>
        <v>101.29241563031637</v>
      </c>
      <c r="N82" s="224">
        <f t="shared" si="3"/>
        <v>76.807000000000002</v>
      </c>
    </row>
    <row r="83" spans="1:14" x14ac:dyDescent="0.25">
      <c r="A83" s="11"/>
      <c r="B83" s="24">
        <v>711</v>
      </c>
      <c r="C83" s="11" t="s">
        <v>23</v>
      </c>
      <c r="D83" s="13"/>
      <c r="E83" s="13"/>
      <c r="F83" s="13"/>
      <c r="G83" s="13"/>
      <c r="H83" s="13"/>
      <c r="I83" s="162">
        <v>227481</v>
      </c>
      <c r="J83" s="80">
        <v>200000</v>
      </c>
      <c r="K83" s="16">
        <v>300000</v>
      </c>
      <c r="L83" s="16">
        <v>230421</v>
      </c>
      <c r="M83" s="247">
        <f t="shared" si="2"/>
        <v>101.29241563031637</v>
      </c>
      <c r="N83" s="249">
        <f t="shared" si="3"/>
        <v>76.807000000000002</v>
      </c>
    </row>
    <row r="84" spans="1:14" x14ac:dyDescent="0.25">
      <c r="A84" s="19"/>
      <c r="B84" s="101">
        <v>7111</v>
      </c>
      <c r="C84" s="102" t="s">
        <v>154</v>
      </c>
      <c r="D84" s="20"/>
      <c r="E84" s="20"/>
      <c r="F84" s="20"/>
      <c r="G84" s="20"/>
      <c r="H84" s="20"/>
      <c r="I84" s="162">
        <v>227481</v>
      </c>
      <c r="J84" s="167">
        <v>200000</v>
      </c>
      <c r="K84" s="22">
        <v>300000</v>
      </c>
      <c r="L84" s="22">
        <v>230421</v>
      </c>
      <c r="M84" s="247">
        <f t="shared" si="2"/>
        <v>101.29241563031637</v>
      </c>
      <c r="N84" s="249">
        <f t="shared" si="3"/>
        <v>76.807000000000002</v>
      </c>
    </row>
    <row r="85" spans="1:14" x14ac:dyDescent="0.25">
      <c r="A85" s="3"/>
      <c r="B85" s="3"/>
      <c r="C85" s="7"/>
      <c r="D85" s="7"/>
      <c r="E85" s="7"/>
      <c r="F85" s="7"/>
      <c r="G85" s="7"/>
      <c r="H85" s="21"/>
      <c r="I85" s="7"/>
      <c r="J85" s="182"/>
      <c r="K85" s="162"/>
      <c r="L85" s="7"/>
      <c r="M85" s="247"/>
      <c r="N85" s="249"/>
    </row>
    <row r="86" spans="1:14" x14ac:dyDescent="0.25">
      <c r="A86" s="54"/>
      <c r="B86" s="54"/>
      <c r="C86" s="250" t="s">
        <v>24</v>
      </c>
      <c r="D86" s="250"/>
      <c r="E86" s="250"/>
      <c r="F86" s="55"/>
      <c r="G86" s="55"/>
      <c r="H86" s="61"/>
      <c r="I86" s="251">
        <v>11373649</v>
      </c>
      <c r="J86" s="261">
        <f>J81+J43</f>
        <v>15000000</v>
      </c>
      <c r="K86" s="252">
        <f>K81+K43</f>
        <v>18500000</v>
      </c>
      <c r="L86" s="251">
        <f>L43+L81</f>
        <v>13477620</v>
      </c>
      <c r="M86" s="259">
        <f t="shared" si="2"/>
        <v>118.49864542153534</v>
      </c>
      <c r="N86" s="262">
        <f t="shared" si="3"/>
        <v>72.85199999999999</v>
      </c>
    </row>
    <row r="89" spans="1:14" ht="12" customHeight="1" x14ac:dyDescent="0.25">
      <c r="N89" s="323"/>
    </row>
    <row r="90" spans="1:14" ht="1.5" customHeight="1" x14ac:dyDescent="0.25"/>
    <row r="91" spans="1:14" hidden="1" x14ac:dyDescent="0.25"/>
    <row r="92" spans="1:14" hidden="1" x14ac:dyDescent="0.25"/>
    <row r="93" spans="1:14" hidden="1" x14ac:dyDescent="0.25"/>
    <row r="94" spans="1:14" hidden="1" x14ac:dyDescent="0.25"/>
    <row r="95" spans="1:14" hidden="1" x14ac:dyDescent="0.25"/>
    <row r="96" spans="1:14" hidden="1" x14ac:dyDescent="0.25"/>
    <row r="97" spans="1:14" ht="13.5" hidden="1" customHeight="1" x14ac:dyDescent="0.25"/>
    <row r="98" spans="1:14" hidden="1" x14ac:dyDescent="0.25"/>
    <row r="99" spans="1:14" hidden="1" x14ac:dyDescent="0.25"/>
    <row r="100" spans="1:14" hidden="1" x14ac:dyDescent="0.25"/>
    <row r="101" spans="1:14" ht="3" customHeight="1" x14ac:dyDescent="0.25">
      <c r="N101" s="322"/>
    </row>
    <row r="102" spans="1:14" ht="18.75" x14ac:dyDescent="0.3">
      <c r="A102" s="5"/>
      <c r="B102" s="112" t="s">
        <v>339</v>
      </c>
      <c r="C102" s="112"/>
      <c r="D102" s="112"/>
      <c r="E102" s="112"/>
      <c r="F102" s="112"/>
      <c r="G102" s="112"/>
      <c r="H102" s="112"/>
      <c r="I102" s="112"/>
      <c r="J102" s="112"/>
      <c r="K102" s="112"/>
      <c r="L102" s="5"/>
      <c r="M102" s="5"/>
    </row>
    <row r="103" spans="1:14" ht="18.75" x14ac:dyDescent="0.3">
      <c r="A103" s="13"/>
      <c r="B103" s="111" t="s">
        <v>218</v>
      </c>
      <c r="C103" s="111"/>
      <c r="D103" s="111"/>
      <c r="E103" s="115"/>
      <c r="F103" s="115"/>
      <c r="G103" s="115"/>
      <c r="H103" s="115"/>
      <c r="I103" s="115"/>
      <c r="J103" s="111"/>
      <c r="K103" s="115"/>
      <c r="L103" s="13"/>
      <c r="M103" s="13"/>
      <c r="N103" s="322"/>
    </row>
    <row r="105" spans="1:14" ht="15" customHeight="1" x14ac:dyDescent="0.25">
      <c r="A105" s="77"/>
      <c r="B105" s="41" t="s">
        <v>219</v>
      </c>
      <c r="C105" s="41"/>
      <c r="D105" s="42" t="s">
        <v>108</v>
      </c>
      <c r="E105" s="43"/>
      <c r="F105" s="43"/>
      <c r="G105" s="43"/>
      <c r="H105" s="201"/>
      <c r="I105" s="405" t="s">
        <v>341</v>
      </c>
      <c r="J105" s="402" t="s">
        <v>344</v>
      </c>
      <c r="K105" s="402" t="s">
        <v>345</v>
      </c>
      <c r="L105" s="405" t="s">
        <v>346</v>
      </c>
      <c r="M105" s="408" t="s">
        <v>347</v>
      </c>
      <c r="N105" s="415" t="s">
        <v>348</v>
      </c>
    </row>
    <row r="106" spans="1:14" x14ac:dyDescent="0.25">
      <c r="A106" s="67"/>
      <c r="B106" s="146" t="s">
        <v>133</v>
      </c>
      <c r="C106" s="36"/>
      <c r="D106" s="37"/>
      <c r="E106" s="37"/>
      <c r="F106" s="37"/>
      <c r="G106" s="37"/>
      <c r="H106" s="202"/>
      <c r="I106" s="406"/>
      <c r="J106" s="403"/>
      <c r="K106" s="403"/>
      <c r="L106" s="406"/>
      <c r="M106" s="409"/>
      <c r="N106" s="416"/>
    </row>
    <row r="107" spans="1:14" ht="16.5" customHeight="1" x14ac:dyDescent="0.25">
      <c r="A107" s="38"/>
      <c r="B107" s="38"/>
      <c r="C107" s="38"/>
      <c r="D107" s="39"/>
      <c r="E107" s="39"/>
      <c r="F107" s="39"/>
      <c r="G107" s="39"/>
      <c r="H107" s="203"/>
      <c r="I107" s="407"/>
      <c r="J107" s="404"/>
      <c r="K107" s="404"/>
      <c r="L107" s="407"/>
      <c r="M107" s="410"/>
      <c r="N107" s="417"/>
    </row>
    <row r="108" spans="1:14" x14ac:dyDescent="0.25">
      <c r="A108" s="193"/>
      <c r="B108" s="193">
        <v>3</v>
      </c>
      <c r="C108" s="193" t="s">
        <v>26</v>
      </c>
      <c r="D108" s="250"/>
      <c r="E108" s="250"/>
      <c r="F108" s="250"/>
      <c r="G108" s="250"/>
      <c r="H108" s="256"/>
      <c r="I108" s="257">
        <v>8333419</v>
      </c>
      <c r="J108" s="258">
        <v>10489000</v>
      </c>
      <c r="K108" s="257">
        <v>13362165</v>
      </c>
      <c r="L108" s="257">
        <v>10358492</v>
      </c>
      <c r="M108" s="259">
        <f>L108/I108*100</f>
        <v>124.30062618956276</v>
      </c>
      <c r="N108" s="259">
        <f>L108/K108*100</f>
        <v>77.521060397023987</v>
      </c>
    </row>
    <row r="109" spans="1:14" x14ac:dyDescent="0.25">
      <c r="A109" s="193"/>
      <c r="B109" s="193">
        <v>31</v>
      </c>
      <c r="C109" s="193" t="s">
        <v>27</v>
      </c>
      <c r="D109" s="250"/>
      <c r="E109" s="250"/>
      <c r="F109" s="250"/>
      <c r="G109" s="250"/>
      <c r="H109" s="256"/>
      <c r="I109" s="257">
        <v>1956500</v>
      </c>
      <c r="J109" s="258">
        <v>2865000</v>
      </c>
      <c r="K109" s="257">
        <v>3663600</v>
      </c>
      <c r="L109" s="257">
        <v>2974502</v>
      </c>
      <c r="M109" s="259">
        <f t="shared" ref="M109:M172" si="4">L109/I109*100</f>
        <v>152.0317914643496</v>
      </c>
      <c r="N109" s="259">
        <f t="shared" ref="N109:N172" si="5">L109/K109*100</f>
        <v>81.190686756196101</v>
      </c>
    </row>
    <row r="110" spans="1:14" x14ac:dyDescent="0.25">
      <c r="A110" s="19"/>
      <c r="B110" s="19">
        <v>311</v>
      </c>
      <c r="C110" s="19" t="s">
        <v>28</v>
      </c>
      <c r="D110" s="20"/>
      <c r="E110" s="20"/>
      <c r="F110" s="20"/>
      <c r="G110" s="20"/>
      <c r="H110" s="21"/>
      <c r="I110" s="22">
        <v>1642179</v>
      </c>
      <c r="J110" s="179">
        <v>2350000</v>
      </c>
      <c r="K110" s="22">
        <v>3005000</v>
      </c>
      <c r="L110" s="22">
        <v>2579451</v>
      </c>
      <c r="M110" s="369">
        <f t="shared" si="4"/>
        <v>157.07489865599305</v>
      </c>
      <c r="N110" s="247">
        <f t="shared" si="5"/>
        <v>85.838635607321137</v>
      </c>
    </row>
    <row r="111" spans="1:14" x14ac:dyDescent="0.25">
      <c r="A111" s="19"/>
      <c r="B111" s="19">
        <v>3111</v>
      </c>
      <c r="C111" s="19" t="s">
        <v>155</v>
      </c>
      <c r="D111" s="20"/>
      <c r="E111" s="20"/>
      <c r="F111" s="20"/>
      <c r="G111" s="20"/>
      <c r="H111" s="21"/>
      <c r="I111" s="22">
        <v>1642179</v>
      </c>
      <c r="J111" s="179">
        <v>2350000</v>
      </c>
      <c r="K111" s="22">
        <v>3005000</v>
      </c>
      <c r="L111" s="22">
        <v>3005000</v>
      </c>
      <c r="M111" s="369">
        <f t="shared" si="4"/>
        <v>182.98857798084131</v>
      </c>
      <c r="N111" s="247">
        <f t="shared" si="5"/>
        <v>100</v>
      </c>
    </row>
    <row r="112" spans="1:14" x14ac:dyDescent="0.25">
      <c r="A112" s="19"/>
      <c r="B112" s="19">
        <v>312</v>
      </c>
      <c r="C112" s="19" t="s">
        <v>31</v>
      </c>
      <c r="D112" s="20"/>
      <c r="E112" s="20"/>
      <c r="F112" s="20"/>
      <c r="G112" s="20"/>
      <c r="H112" s="21"/>
      <c r="I112" s="22">
        <v>41575</v>
      </c>
      <c r="J112" s="179">
        <v>65000</v>
      </c>
      <c r="K112" s="22">
        <v>87600</v>
      </c>
      <c r="L112" s="22">
        <v>50746</v>
      </c>
      <c r="M112" s="369">
        <f t="shared" si="4"/>
        <v>122.05892964521949</v>
      </c>
      <c r="N112" s="247">
        <f t="shared" si="5"/>
        <v>57.929223744292237</v>
      </c>
    </row>
    <row r="113" spans="1:14" x14ac:dyDescent="0.25">
      <c r="A113" s="19"/>
      <c r="B113" s="19">
        <v>3121</v>
      </c>
      <c r="C113" s="19" t="s">
        <v>31</v>
      </c>
      <c r="D113" s="20"/>
      <c r="E113" s="20"/>
      <c r="F113" s="20"/>
      <c r="G113" s="20"/>
      <c r="H113" s="21"/>
      <c r="I113" s="22">
        <v>41575</v>
      </c>
      <c r="J113" s="179">
        <v>65000</v>
      </c>
      <c r="K113" s="22">
        <v>87600</v>
      </c>
      <c r="L113" s="22">
        <v>50746</v>
      </c>
      <c r="M113" s="369">
        <f t="shared" si="4"/>
        <v>122.05892964521949</v>
      </c>
      <c r="N113" s="247">
        <f t="shared" si="5"/>
        <v>57.929223744292237</v>
      </c>
    </row>
    <row r="114" spans="1:14" x14ac:dyDescent="0.25">
      <c r="A114" s="19"/>
      <c r="B114" s="19">
        <v>313</v>
      </c>
      <c r="C114" s="19" t="s">
        <v>29</v>
      </c>
      <c r="D114" s="20"/>
      <c r="E114" s="20"/>
      <c r="F114" s="20"/>
      <c r="G114" s="20"/>
      <c r="H114" s="21"/>
      <c r="I114" s="22">
        <v>272747</v>
      </c>
      <c r="J114" s="179">
        <v>450000</v>
      </c>
      <c r="K114" s="22">
        <v>571000</v>
      </c>
      <c r="L114" s="22">
        <v>344304</v>
      </c>
      <c r="M114" s="369">
        <f t="shared" si="4"/>
        <v>126.23566895327905</v>
      </c>
      <c r="N114" s="247">
        <f t="shared" si="5"/>
        <v>60.298423817863402</v>
      </c>
    </row>
    <row r="115" spans="1:14" x14ac:dyDescent="0.25">
      <c r="A115" s="19"/>
      <c r="B115" s="19">
        <v>3132</v>
      </c>
      <c r="C115" s="19" t="s">
        <v>156</v>
      </c>
      <c r="D115" s="20"/>
      <c r="E115" s="20"/>
      <c r="F115" s="20"/>
      <c r="G115" s="20"/>
      <c r="H115" s="21"/>
      <c r="I115" s="22">
        <v>244102</v>
      </c>
      <c r="J115" s="179">
        <v>398000</v>
      </c>
      <c r="K115" s="22">
        <v>491000</v>
      </c>
      <c r="L115" s="22">
        <v>308460</v>
      </c>
      <c r="M115" s="369">
        <f t="shared" si="4"/>
        <v>126.36520798682518</v>
      </c>
      <c r="N115" s="247">
        <f t="shared" si="5"/>
        <v>62.822810590631363</v>
      </c>
    </row>
    <row r="116" spans="1:14" x14ac:dyDescent="0.25">
      <c r="A116" s="19"/>
      <c r="B116" s="19">
        <v>3133</v>
      </c>
      <c r="C116" s="19" t="s">
        <v>157</v>
      </c>
      <c r="D116" s="20"/>
      <c r="E116" s="20"/>
      <c r="F116" s="20"/>
      <c r="G116" s="20"/>
      <c r="H116" s="21"/>
      <c r="I116" s="22">
        <v>28645</v>
      </c>
      <c r="J116" s="179">
        <v>52000</v>
      </c>
      <c r="K116" s="22">
        <v>63500</v>
      </c>
      <c r="L116" s="22">
        <v>63500</v>
      </c>
      <c r="M116" s="369">
        <f t="shared" si="4"/>
        <v>221.67917612148719</v>
      </c>
      <c r="N116" s="247">
        <f t="shared" si="5"/>
        <v>100</v>
      </c>
    </row>
    <row r="117" spans="1:14" x14ac:dyDescent="0.25">
      <c r="A117" s="260"/>
      <c r="B117" s="193">
        <v>32</v>
      </c>
      <c r="C117" s="193" t="s">
        <v>30</v>
      </c>
      <c r="D117" s="250"/>
      <c r="E117" s="250"/>
      <c r="F117" s="250"/>
      <c r="G117" s="250"/>
      <c r="H117" s="256"/>
      <c r="I117" s="257">
        <v>3448112</v>
      </c>
      <c r="J117" s="258">
        <v>3996000</v>
      </c>
      <c r="K117" s="257">
        <v>5223900</v>
      </c>
      <c r="L117" s="257">
        <v>3963476</v>
      </c>
      <c r="M117" s="259">
        <f t="shared" si="4"/>
        <v>114.94626624657202</v>
      </c>
      <c r="N117" s="259">
        <f t="shared" si="5"/>
        <v>75.871973046957251</v>
      </c>
    </row>
    <row r="118" spans="1:14" x14ac:dyDescent="0.25">
      <c r="A118" s="11"/>
      <c r="B118" s="11">
        <v>321</v>
      </c>
      <c r="C118" s="11" t="s">
        <v>32</v>
      </c>
      <c r="D118" s="13"/>
      <c r="E118" s="13"/>
      <c r="F118" s="13"/>
      <c r="G118" s="13"/>
      <c r="H118" s="14"/>
      <c r="I118" s="16">
        <v>90085</v>
      </c>
      <c r="J118" s="179">
        <v>201000</v>
      </c>
      <c r="K118" s="16">
        <v>181000</v>
      </c>
      <c r="L118" s="16">
        <v>137696</v>
      </c>
      <c r="M118" s="369">
        <f t="shared" si="4"/>
        <v>152.85119609257922</v>
      </c>
      <c r="N118" s="247">
        <f t="shared" si="5"/>
        <v>76.075138121546956</v>
      </c>
    </row>
    <row r="119" spans="1:14" x14ac:dyDescent="0.25">
      <c r="A119" s="11"/>
      <c r="B119" s="11">
        <v>3211</v>
      </c>
      <c r="C119" s="11" t="s">
        <v>158</v>
      </c>
      <c r="D119" s="13"/>
      <c r="E119" s="13"/>
      <c r="F119" s="13"/>
      <c r="G119" s="13"/>
      <c r="H119" s="14"/>
      <c r="I119" s="16">
        <v>18718</v>
      </c>
      <c r="J119" s="179">
        <v>21000</v>
      </c>
      <c r="K119" s="16">
        <v>31000</v>
      </c>
      <c r="L119" s="16">
        <v>21121</v>
      </c>
      <c r="M119" s="369">
        <f t="shared" si="4"/>
        <v>112.83791003312319</v>
      </c>
      <c r="N119" s="247">
        <f t="shared" si="5"/>
        <v>68.132258064516122</v>
      </c>
    </row>
    <row r="120" spans="1:14" x14ac:dyDescent="0.25">
      <c r="A120" s="11"/>
      <c r="B120" s="11">
        <v>3212</v>
      </c>
      <c r="C120" s="11" t="s">
        <v>159</v>
      </c>
      <c r="D120" s="13"/>
      <c r="E120" s="13"/>
      <c r="F120" s="13"/>
      <c r="G120" s="13"/>
      <c r="H120" s="14"/>
      <c r="I120" s="16">
        <v>59754</v>
      </c>
      <c r="J120" s="179">
        <v>155000</v>
      </c>
      <c r="K120" s="16">
        <v>125000</v>
      </c>
      <c r="L120" s="16">
        <v>86443</v>
      </c>
      <c r="M120" s="369">
        <f t="shared" si="4"/>
        <v>144.66479231515882</v>
      </c>
      <c r="N120" s="247">
        <f t="shared" si="5"/>
        <v>69.15440000000001</v>
      </c>
    </row>
    <row r="121" spans="1:14" x14ac:dyDescent="0.25">
      <c r="A121" s="11"/>
      <c r="B121" s="11">
        <v>3213</v>
      </c>
      <c r="C121" s="11" t="s">
        <v>160</v>
      </c>
      <c r="D121" s="13"/>
      <c r="E121" s="13"/>
      <c r="F121" s="13"/>
      <c r="G121" s="13"/>
      <c r="H121" s="14"/>
      <c r="I121" s="16">
        <v>2740</v>
      </c>
      <c r="J121" s="210">
        <v>5000</v>
      </c>
      <c r="K121" s="16">
        <v>5000</v>
      </c>
      <c r="L121" s="16">
        <v>17487</v>
      </c>
      <c r="M121" s="369">
        <f t="shared" si="4"/>
        <v>638.21167883211683</v>
      </c>
      <c r="N121" s="247">
        <f t="shared" si="5"/>
        <v>349.74</v>
      </c>
    </row>
    <row r="122" spans="1:14" x14ac:dyDescent="0.25">
      <c r="A122" s="11"/>
      <c r="B122" s="11">
        <v>3214</v>
      </c>
      <c r="C122" s="11" t="s">
        <v>161</v>
      </c>
      <c r="D122" s="13"/>
      <c r="E122" s="13"/>
      <c r="F122" s="13"/>
      <c r="G122" s="13"/>
      <c r="H122" s="14"/>
      <c r="I122" s="16">
        <v>8873</v>
      </c>
      <c r="J122" s="179">
        <v>20000</v>
      </c>
      <c r="K122" s="16">
        <v>20000</v>
      </c>
      <c r="L122" s="16">
        <v>12644</v>
      </c>
      <c r="M122" s="369">
        <f t="shared" si="4"/>
        <v>142.49971824636538</v>
      </c>
      <c r="N122" s="247">
        <f t="shared" si="5"/>
        <v>63.22</v>
      </c>
    </row>
    <row r="123" spans="1:14" x14ac:dyDescent="0.25">
      <c r="A123" s="19"/>
      <c r="B123" s="19">
        <v>322</v>
      </c>
      <c r="C123" s="19" t="s">
        <v>33</v>
      </c>
      <c r="D123" s="20"/>
      <c r="E123" s="20"/>
      <c r="F123" s="20"/>
      <c r="G123" s="20"/>
      <c r="H123" s="21"/>
      <c r="I123" s="22">
        <v>973793</v>
      </c>
      <c r="J123" s="179">
        <v>1212000</v>
      </c>
      <c r="K123" s="22">
        <v>1422000</v>
      </c>
      <c r="L123" s="22">
        <v>1157919</v>
      </c>
      <c r="M123" s="369">
        <f t="shared" si="4"/>
        <v>118.90812523811529</v>
      </c>
      <c r="N123" s="247">
        <f t="shared" si="5"/>
        <v>81.428902953586501</v>
      </c>
    </row>
    <row r="124" spans="1:14" x14ac:dyDescent="0.25">
      <c r="A124" s="19"/>
      <c r="B124" s="19">
        <v>3221</v>
      </c>
      <c r="C124" s="19" t="s">
        <v>162</v>
      </c>
      <c r="D124" s="20"/>
      <c r="E124" s="20"/>
      <c r="F124" s="20"/>
      <c r="G124" s="20"/>
      <c r="H124" s="21"/>
      <c r="I124" s="22">
        <v>52727</v>
      </c>
      <c r="J124" s="179">
        <v>82000</v>
      </c>
      <c r="K124" s="22">
        <v>97000</v>
      </c>
      <c r="L124" s="22">
        <v>45502</v>
      </c>
      <c r="M124" s="369">
        <f t="shared" si="4"/>
        <v>86.297342917290948</v>
      </c>
      <c r="N124" s="247">
        <f t="shared" si="5"/>
        <v>46.909278350515464</v>
      </c>
    </row>
    <row r="125" spans="1:14" x14ac:dyDescent="0.25">
      <c r="A125" s="19"/>
      <c r="B125" s="19">
        <v>3223</v>
      </c>
      <c r="C125" s="19" t="s">
        <v>163</v>
      </c>
      <c r="D125" s="20"/>
      <c r="E125" s="20"/>
      <c r="F125" s="20"/>
      <c r="G125" s="20"/>
      <c r="H125" s="21"/>
      <c r="I125" s="22">
        <v>571001</v>
      </c>
      <c r="J125" s="179">
        <v>565000</v>
      </c>
      <c r="K125" s="22">
        <v>700000</v>
      </c>
      <c r="L125" s="22">
        <v>648774</v>
      </c>
      <c r="M125" s="369">
        <f t="shared" si="4"/>
        <v>113.62046651406916</v>
      </c>
      <c r="N125" s="247">
        <f t="shared" si="5"/>
        <v>92.682000000000002</v>
      </c>
    </row>
    <row r="126" spans="1:14" x14ac:dyDescent="0.25">
      <c r="A126" s="19"/>
      <c r="B126" s="19">
        <v>3224</v>
      </c>
      <c r="C126" s="19" t="s">
        <v>164</v>
      </c>
      <c r="D126" s="20"/>
      <c r="E126" s="20"/>
      <c r="F126" s="20"/>
      <c r="G126" s="20"/>
      <c r="H126" s="21"/>
      <c r="I126" s="22">
        <v>347392</v>
      </c>
      <c r="J126" s="179">
        <v>560000</v>
      </c>
      <c r="K126" s="22">
        <v>605000</v>
      </c>
      <c r="L126" s="22">
        <v>451428</v>
      </c>
      <c r="M126" s="369">
        <f t="shared" si="4"/>
        <v>129.9477247605011</v>
      </c>
      <c r="N126" s="247">
        <f t="shared" si="5"/>
        <v>74.616198347107442</v>
      </c>
    </row>
    <row r="127" spans="1:14" x14ac:dyDescent="0.25">
      <c r="A127" s="19"/>
      <c r="B127" s="19">
        <v>3225</v>
      </c>
      <c r="C127" s="19" t="s">
        <v>165</v>
      </c>
      <c r="D127" s="20"/>
      <c r="E127" s="20"/>
      <c r="F127" s="20"/>
      <c r="G127" s="20"/>
      <c r="H127" s="21"/>
      <c r="I127" s="22">
        <v>26763</v>
      </c>
      <c r="J127" s="179">
        <v>5000</v>
      </c>
      <c r="K127" s="22">
        <v>20000</v>
      </c>
      <c r="L127" s="22">
        <v>12214</v>
      </c>
      <c r="M127" s="369">
        <f t="shared" si="4"/>
        <v>45.637634047005193</v>
      </c>
      <c r="N127" s="247">
        <f t="shared" si="5"/>
        <v>61.07</v>
      </c>
    </row>
    <row r="128" spans="1:14" x14ac:dyDescent="0.25">
      <c r="A128" s="19"/>
      <c r="B128" s="19">
        <v>323</v>
      </c>
      <c r="C128" s="19" t="s">
        <v>34</v>
      </c>
      <c r="D128" s="20"/>
      <c r="E128" s="20"/>
      <c r="F128" s="20"/>
      <c r="G128" s="20"/>
      <c r="H128" s="21"/>
      <c r="I128" s="22">
        <v>1740112</v>
      </c>
      <c r="J128" s="179">
        <v>2196000</v>
      </c>
      <c r="K128" s="22">
        <v>3014900</v>
      </c>
      <c r="L128" s="22">
        <v>2135411</v>
      </c>
      <c r="M128" s="369">
        <f t="shared" si="4"/>
        <v>122.71687109795231</v>
      </c>
      <c r="N128" s="247">
        <f t="shared" si="5"/>
        <v>70.828584696009827</v>
      </c>
    </row>
    <row r="129" spans="1:14" x14ac:dyDescent="0.25">
      <c r="A129" s="19"/>
      <c r="B129" s="19">
        <v>3231</v>
      </c>
      <c r="C129" s="19" t="s">
        <v>166</v>
      </c>
      <c r="D129" s="20"/>
      <c r="E129" s="20"/>
      <c r="F129" s="20"/>
      <c r="G129" s="20"/>
      <c r="H129" s="21"/>
      <c r="I129" s="22">
        <v>158432</v>
      </c>
      <c r="J129" s="179">
        <v>140000</v>
      </c>
      <c r="K129" s="22">
        <v>170000</v>
      </c>
      <c r="L129" s="22">
        <v>159886</v>
      </c>
      <c r="M129" s="369">
        <f t="shared" si="4"/>
        <v>100.91774389012321</v>
      </c>
      <c r="N129" s="247">
        <f t="shared" si="5"/>
        <v>94.050588235294114</v>
      </c>
    </row>
    <row r="130" spans="1:14" x14ac:dyDescent="0.25">
      <c r="A130" s="19"/>
      <c r="B130" s="19">
        <v>3232</v>
      </c>
      <c r="C130" s="19" t="s">
        <v>167</v>
      </c>
      <c r="D130" s="20"/>
      <c r="E130" s="20"/>
      <c r="F130" s="20"/>
      <c r="G130" s="20"/>
      <c r="H130" s="21"/>
      <c r="I130" s="22">
        <v>598551</v>
      </c>
      <c r="J130" s="179">
        <v>835000</v>
      </c>
      <c r="K130" s="22">
        <v>984000</v>
      </c>
      <c r="L130" s="22">
        <v>624099</v>
      </c>
      <c r="M130" s="369">
        <f t="shared" si="4"/>
        <v>104.26830796373241</v>
      </c>
      <c r="N130" s="247">
        <f t="shared" si="5"/>
        <v>63.424695121951224</v>
      </c>
    </row>
    <row r="131" spans="1:14" x14ac:dyDescent="0.25">
      <c r="A131" s="19"/>
      <c r="B131" s="19">
        <v>3233</v>
      </c>
      <c r="C131" s="19" t="s">
        <v>168</v>
      </c>
      <c r="D131" s="20"/>
      <c r="E131" s="20"/>
      <c r="F131" s="20"/>
      <c r="G131" s="20"/>
      <c r="H131" s="21"/>
      <c r="I131" s="22">
        <v>41774</v>
      </c>
      <c r="J131" s="179">
        <v>40000</v>
      </c>
      <c r="K131" s="22">
        <v>100000</v>
      </c>
      <c r="L131" s="22">
        <v>67648</v>
      </c>
      <c r="M131" s="369">
        <f t="shared" si="4"/>
        <v>161.93804758940968</v>
      </c>
      <c r="N131" s="247">
        <f t="shared" si="5"/>
        <v>67.647999999999996</v>
      </c>
    </row>
    <row r="132" spans="1:14" x14ac:dyDescent="0.25">
      <c r="A132" s="19"/>
      <c r="B132" s="19">
        <v>3234</v>
      </c>
      <c r="C132" s="19" t="s">
        <v>169</v>
      </c>
      <c r="D132" s="20"/>
      <c r="E132" s="20"/>
      <c r="F132" s="20"/>
      <c r="G132" s="20"/>
      <c r="H132" s="21"/>
      <c r="I132" s="22">
        <v>442837</v>
      </c>
      <c r="J132" s="179">
        <v>436000</v>
      </c>
      <c r="K132" s="22">
        <v>605000</v>
      </c>
      <c r="L132" s="22">
        <v>484517</v>
      </c>
      <c r="M132" s="369">
        <f t="shared" si="4"/>
        <v>109.41204099928416</v>
      </c>
      <c r="N132" s="247">
        <f t="shared" si="5"/>
        <v>80.085454545454553</v>
      </c>
    </row>
    <row r="133" spans="1:14" x14ac:dyDescent="0.25">
      <c r="A133" s="19"/>
      <c r="B133" s="19">
        <v>3236</v>
      </c>
      <c r="C133" s="19" t="s">
        <v>170</v>
      </c>
      <c r="D133" s="20"/>
      <c r="E133" s="20"/>
      <c r="F133" s="20"/>
      <c r="G133" s="20"/>
      <c r="H133" s="21"/>
      <c r="I133" s="22">
        <v>32000</v>
      </c>
      <c r="J133" s="179">
        <v>30000</v>
      </c>
      <c r="K133" s="22">
        <v>30000</v>
      </c>
      <c r="L133" s="22">
        <v>25875</v>
      </c>
      <c r="M133" s="369">
        <f t="shared" si="4"/>
        <v>80.859375</v>
      </c>
      <c r="N133" s="247">
        <f t="shared" si="5"/>
        <v>86.25</v>
      </c>
    </row>
    <row r="134" spans="1:14" x14ac:dyDescent="0.25">
      <c r="A134" s="19"/>
      <c r="B134" s="19">
        <v>3237</v>
      </c>
      <c r="C134" s="19" t="s">
        <v>171</v>
      </c>
      <c r="D134" s="20"/>
      <c r="E134" s="20"/>
      <c r="F134" s="20"/>
      <c r="G134" s="20"/>
      <c r="H134" s="21"/>
      <c r="I134" s="22">
        <v>357295</v>
      </c>
      <c r="J134" s="179">
        <v>565000</v>
      </c>
      <c r="K134" s="22">
        <v>825000</v>
      </c>
      <c r="L134" s="22">
        <v>576711</v>
      </c>
      <c r="M134" s="369">
        <f t="shared" si="4"/>
        <v>161.41031920401909</v>
      </c>
      <c r="N134" s="247">
        <f t="shared" si="5"/>
        <v>69.904363636363627</v>
      </c>
    </row>
    <row r="135" spans="1:14" x14ac:dyDescent="0.25">
      <c r="A135" s="19"/>
      <c r="B135" s="19">
        <v>3238</v>
      </c>
      <c r="C135" s="19" t="s">
        <v>172</v>
      </c>
      <c r="D135" s="20"/>
      <c r="E135" s="20"/>
      <c r="F135" s="20"/>
      <c r="G135" s="20"/>
      <c r="H135" s="21"/>
      <c r="I135" s="22">
        <v>7075</v>
      </c>
      <c r="J135" s="179">
        <v>15000</v>
      </c>
      <c r="K135" s="22">
        <v>25000</v>
      </c>
      <c r="L135" s="22">
        <v>22658</v>
      </c>
      <c r="M135" s="369">
        <f t="shared" si="4"/>
        <v>320.25441696113074</v>
      </c>
      <c r="N135" s="247">
        <f t="shared" si="5"/>
        <v>90.632000000000005</v>
      </c>
    </row>
    <row r="136" spans="1:14" x14ac:dyDescent="0.25">
      <c r="A136" s="19"/>
      <c r="B136" s="19">
        <v>3239</v>
      </c>
      <c r="C136" s="19" t="s">
        <v>173</v>
      </c>
      <c r="D136" s="20"/>
      <c r="E136" s="20"/>
      <c r="F136" s="20"/>
      <c r="G136" s="20"/>
      <c r="H136" s="21"/>
      <c r="I136" s="22">
        <v>102146</v>
      </c>
      <c r="J136" s="179">
        <v>135000</v>
      </c>
      <c r="K136" s="22">
        <v>275900</v>
      </c>
      <c r="L136" s="22">
        <v>174195</v>
      </c>
      <c r="M136" s="369">
        <f t="shared" si="4"/>
        <v>170.53531220018405</v>
      </c>
      <c r="N136" s="247">
        <f t="shared" si="5"/>
        <v>63.137006161652778</v>
      </c>
    </row>
    <row r="137" spans="1:14" x14ac:dyDescent="0.25">
      <c r="A137" s="19"/>
      <c r="B137" s="19">
        <v>324</v>
      </c>
      <c r="C137" s="19" t="s">
        <v>35</v>
      </c>
      <c r="D137" s="20"/>
      <c r="E137" s="20"/>
      <c r="F137" s="20"/>
      <c r="G137" s="20"/>
      <c r="H137" s="21"/>
      <c r="I137" s="22">
        <v>0</v>
      </c>
      <c r="J137" s="179">
        <v>10000</v>
      </c>
      <c r="K137" s="22">
        <v>14000</v>
      </c>
      <c r="L137" s="22">
        <v>12104</v>
      </c>
      <c r="M137" s="369">
        <v>0</v>
      </c>
      <c r="N137" s="247">
        <f t="shared" si="5"/>
        <v>86.457142857142856</v>
      </c>
    </row>
    <row r="138" spans="1:14" x14ac:dyDescent="0.25">
      <c r="A138" s="19"/>
      <c r="B138" s="19">
        <v>3241</v>
      </c>
      <c r="C138" s="19" t="s">
        <v>32</v>
      </c>
      <c r="D138" s="20"/>
      <c r="E138" s="20"/>
      <c r="F138" s="20"/>
      <c r="G138" s="20"/>
      <c r="H138" s="21"/>
      <c r="I138" s="22">
        <v>0</v>
      </c>
      <c r="J138" s="179">
        <v>10000</v>
      </c>
      <c r="K138" s="22">
        <v>14000</v>
      </c>
      <c r="L138" s="22">
        <v>12104</v>
      </c>
      <c r="M138" s="369">
        <v>0</v>
      </c>
      <c r="N138" s="247">
        <f t="shared" si="5"/>
        <v>86.457142857142856</v>
      </c>
    </row>
    <row r="139" spans="1:14" x14ac:dyDescent="0.25">
      <c r="A139" s="19"/>
      <c r="B139" s="19">
        <v>329</v>
      </c>
      <c r="C139" s="19" t="s">
        <v>36</v>
      </c>
      <c r="D139" s="20"/>
      <c r="E139" s="20"/>
      <c r="F139" s="20"/>
      <c r="G139" s="20"/>
      <c r="H139" s="21"/>
      <c r="I139" s="22">
        <v>644122</v>
      </c>
      <c r="J139" s="179">
        <v>377000</v>
      </c>
      <c r="K139" s="22">
        <v>592000</v>
      </c>
      <c r="L139" s="22">
        <v>520345</v>
      </c>
      <c r="M139" s="369">
        <f t="shared" si="4"/>
        <v>80.783609316247535</v>
      </c>
      <c r="N139" s="247">
        <f t="shared" si="5"/>
        <v>87.896114864864856</v>
      </c>
    </row>
    <row r="140" spans="1:14" x14ac:dyDescent="0.25">
      <c r="A140" s="19"/>
      <c r="B140" s="19">
        <v>3291</v>
      </c>
      <c r="C140" s="19" t="s">
        <v>174</v>
      </c>
      <c r="D140" s="20"/>
      <c r="E140" s="20"/>
      <c r="F140" s="20"/>
      <c r="G140" s="20"/>
      <c r="H140" s="21"/>
      <c r="I140" s="22">
        <v>205305</v>
      </c>
      <c r="J140" s="179">
        <v>0</v>
      </c>
      <c r="K140" s="22">
        <v>100000</v>
      </c>
      <c r="L140" s="22">
        <v>104586</v>
      </c>
      <c r="M140" s="369">
        <f t="shared" si="4"/>
        <v>50.941769562358438</v>
      </c>
      <c r="N140" s="247">
        <f t="shared" si="5"/>
        <v>104.586</v>
      </c>
    </row>
    <row r="141" spans="1:14" x14ac:dyDescent="0.25">
      <c r="A141" s="19"/>
      <c r="B141" s="19">
        <v>3292</v>
      </c>
      <c r="C141" s="19" t="s">
        <v>175</v>
      </c>
      <c r="D141" s="20"/>
      <c r="E141" s="20"/>
      <c r="F141" s="20"/>
      <c r="G141" s="20"/>
      <c r="H141" s="21"/>
      <c r="I141" s="22">
        <v>6117</v>
      </c>
      <c r="J141" s="179">
        <v>10000</v>
      </c>
      <c r="K141" s="22">
        <v>15000</v>
      </c>
      <c r="L141" s="22">
        <v>10884</v>
      </c>
      <c r="M141" s="369">
        <f t="shared" si="4"/>
        <v>177.93035801863658</v>
      </c>
      <c r="N141" s="247">
        <f t="shared" si="5"/>
        <v>72.56</v>
      </c>
    </row>
    <row r="142" spans="1:14" x14ac:dyDescent="0.25">
      <c r="A142" s="19"/>
      <c r="B142" s="19">
        <v>3293</v>
      </c>
      <c r="C142" s="19" t="s">
        <v>176</v>
      </c>
      <c r="D142" s="20"/>
      <c r="E142" s="20"/>
      <c r="F142" s="20"/>
      <c r="G142" s="20"/>
      <c r="H142" s="21"/>
      <c r="I142" s="22">
        <v>303563</v>
      </c>
      <c r="J142" s="179">
        <v>220000</v>
      </c>
      <c r="K142" s="22">
        <v>280000</v>
      </c>
      <c r="L142" s="22">
        <v>256883</v>
      </c>
      <c r="M142" s="369">
        <f t="shared" si="4"/>
        <v>84.622631875426194</v>
      </c>
      <c r="N142" s="247">
        <f t="shared" si="5"/>
        <v>91.743928571428569</v>
      </c>
    </row>
    <row r="143" spans="1:14" x14ac:dyDescent="0.25">
      <c r="A143" s="19"/>
      <c r="B143" s="19">
        <v>3294</v>
      </c>
      <c r="C143" s="19" t="s">
        <v>177</v>
      </c>
      <c r="D143" s="20"/>
      <c r="E143" s="20"/>
      <c r="F143" s="20"/>
      <c r="G143" s="20"/>
      <c r="H143" s="21"/>
      <c r="I143" s="22">
        <v>0</v>
      </c>
      <c r="J143" s="179">
        <v>5000</v>
      </c>
      <c r="K143" s="22">
        <v>15000</v>
      </c>
      <c r="L143" s="22">
        <v>13277</v>
      </c>
      <c r="M143" s="369">
        <v>0</v>
      </c>
      <c r="N143" s="247">
        <f t="shared" si="5"/>
        <v>88.513333333333335</v>
      </c>
    </row>
    <row r="144" spans="1:14" x14ac:dyDescent="0.25">
      <c r="A144" s="19"/>
      <c r="B144" s="19">
        <v>3295</v>
      </c>
      <c r="C144" s="19" t="s">
        <v>178</v>
      </c>
      <c r="D144" s="20"/>
      <c r="E144" s="20"/>
      <c r="F144" s="20"/>
      <c r="G144" s="20"/>
      <c r="H144" s="21"/>
      <c r="I144" s="22">
        <v>1175</v>
      </c>
      <c r="J144" s="179">
        <v>2000</v>
      </c>
      <c r="K144" s="22">
        <v>2000</v>
      </c>
      <c r="L144" s="22">
        <v>210</v>
      </c>
      <c r="M144" s="369">
        <f t="shared" si="4"/>
        <v>17.872340425531917</v>
      </c>
      <c r="N144" s="247">
        <f t="shared" si="5"/>
        <v>10.5</v>
      </c>
    </row>
    <row r="145" spans="1:14" x14ac:dyDescent="0.25">
      <c r="A145" s="19"/>
      <c r="B145" s="19">
        <v>3299</v>
      </c>
      <c r="C145" s="19" t="s">
        <v>179</v>
      </c>
      <c r="D145" s="20"/>
      <c r="E145" s="20"/>
      <c r="F145" s="20"/>
      <c r="G145" s="20"/>
      <c r="H145" s="21"/>
      <c r="I145" s="22">
        <v>127962</v>
      </c>
      <c r="J145" s="179">
        <v>140000</v>
      </c>
      <c r="K145" s="22">
        <v>180000</v>
      </c>
      <c r="L145" s="22">
        <v>134504</v>
      </c>
      <c r="M145" s="369">
        <f t="shared" si="4"/>
        <v>105.11245526015536</v>
      </c>
      <c r="N145" s="247">
        <f t="shared" si="5"/>
        <v>74.724444444444444</v>
      </c>
    </row>
    <row r="146" spans="1:14" x14ac:dyDescent="0.25">
      <c r="A146" s="193"/>
      <c r="B146" s="193">
        <v>34</v>
      </c>
      <c r="C146" s="193" t="s">
        <v>37</v>
      </c>
      <c r="D146" s="250"/>
      <c r="E146" s="250"/>
      <c r="F146" s="250"/>
      <c r="G146" s="250"/>
      <c r="H146" s="256"/>
      <c r="I146" s="257">
        <v>15780</v>
      </c>
      <c r="J146" s="258">
        <v>21000</v>
      </c>
      <c r="K146" s="257">
        <v>32000</v>
      </c>
      <c r="L146" s="257">
        <v>22973</v>
      </c>
      <c r="M146" s="259">
        <f t="shared" si="4"/>
        <v>145.58301647655261</v>
      </c>
      <c r="N146" s="259">
        <f t="shared" si="5"/>
        <v>71.790624999999991</v>
      </c>
    </row>
    <row r="147" spans="1:14" x14ac:dyDescent="0.25">
      <c r="A147" s="19"/>
      <c r="B147" s="19">
        <v>343</v>
      </c>
      <c r="C147" s="19" t="s">
        <v>38</v>
      </c>
      <c r="D147" s="20"/>
      <c r="E147" s="20"/>
      <c r="F147" s="20"/>
      <c r="G147" s="20"/>
      <c r="H147" s="21"/>
      <c r="I147" s="22">
        <v>15780</v>
      </c>
      <c r="J147" s="179">
        <v>21000</v>
      </c>
      <c r="K147" s="22">
        <v>32000</v>
      </c>
      <c r="L147" s="22">
        <v>22973</v>
      </c>
      <c r="M147" s="369">
        <f t="shared" si="4"/>
        <v>145.58301647655261</v>
      </c>
      <c r="N147" s="247">
        <f t="shared" si="5"/>
        <v>71.790624999999991</v>
      </c>
    </row>
    <row r="148" spans="1:14" x14ac:dyDescent="0.25">
      <c r="A148" s="19"/>
      <c r="B148" s="19">
        <v>3431</v>
      </c>
      <c r="C148" s="19" t="s">
        <v>180</v>
      </c>
      <c r="D148" s="20"/>
      <c r="E148" s="20"/>
      <c r="F148" s="20"/>
      <c r="G148" s="20"/>
      <c r="H148" s="21"/>
      <c r="I148" s="22">
        <v>15751</v>
      </c>
      <c r="J148" s="179">
        <v>19000</v>
      </c>
      <c r="K148" s="22">
        <v>30000</v>
      </c>
      <c r="L148" s="22">
        <v>22867</v>
      </c>
      <c r="M148" s="369">
        <f t="shared" si="4"/>
        <v>145.17808393117897</v>
      </c>
      <c r="N148" s="247">
        <f t="shared" si="5"/>
        <v>76.223333333333329</v>
      </c>
    </row>
    <row r="149" spans="1:14" x14ac:dyDescent="0.25">
      <c r="A149" s="19"/>
      <c r="B149" s="19">
        <v>3433</v>
      </c>
      <c r="C149" s="19" t="s">
        <v>181</v>
      </c>
      <c r="D149" s="20"/>
      <c r="E149" s="20"/>
      <c r="F149" s="20"/>
      <c r="G149" s="20"/>
      <c r="H149" s="21"/>
      <c r="I149" s="22">
        <v>29</v>
      </c>
      <c r="J149" s="179">
        <v>2000</v>
      </c>
      <c r="K149" s="22">
        <v>2000</v>
      </c>
      <c r="L149" s="22">
        <v>106</v>
      </c>
      <c r="M149" s="369">
        <f t="shared" si="4"/>
        <v>365.51724137931035</v>
      </c>
      <c r="N149" s="247">
        <f t="shared" si="5"/>
        <v>5.3</v>
      </c>
    </row>
    <row r="150" spans="1:14" x14ac:dyDescent="0.25">
      <c r="A150" s="193"/>
      <c r="B150" s="193">
        <v>35</v>
      </c>
      <c r="C150" s="193" t="s">
        <v>39</v>
      </c>
      <c r="D150" s="250"/>
      <c r="E150" s="250"/>
      <c r="F150" s="250"/>
      <c r="G150" s="250"/>
      <c r="H150" s="256"/>
      <c r="I150" s="257">
        <v>37200</v>
      </c>
      <c r="J150" s="258">
        <v>70000</v>
      </c>
      <c r="K150" s="257">
        <v>70000</v>
      </c>
      <c r="L150" s="257">
        <v>3000</v>
      </c>
      <c r="M150" s="259">
        <f t="shared" si="4"/>
        <v>8.064516129032258</v>
      </c>
      <c r="N150" s="259">
        <f t="shared" si="5"/>
        <v>4.2857142857142856</v>
      </c>
    </row>
    <row r="151" spans="1:14" x14ac:dyDescent="0.25">
      <c r="A151" s="19"/>
      <c r="B151" s="19">
        <v>352</v>
      </c>
      <c r="C151" s="19" t="s">
        <v>40</v>
      </c>
      <c r="D151" s="20"/>
      <c r="E151" s="20"/>
      <c r="F151" s="20"/>
      <c r="G151" s="20"/>
      <c r="H151" s="21"/>
      <c r="I151" s="22">
        <v>37200</v>
      </c>
      <c r="J151" s="179">
        <v>70000</v>
      </c>
      <c r="K151" s="22">
        <v>70000</v>
      </c>
      <c r="L151" s="22">
        <v>3000</v>
      </c>
      <c r="M151" s="369">
        <f t="shared" si="4"/>
        <v>8.064516129032258</v>
      </c>
      <c r="N151" s="247">
        <f t="shared" si="5"/>
        <v>4.2857142857142856</v>
      </c>
    </row>
    <row r="152" spans="1:14" x14ac:dyDescent="0.25">
      <c r="A152" s="19"/>
      <c r="B152" s="19">
        <v>3523</v>
      </c>
      <c r="C152" s="19" t="s">
        <v>182</v>
      </c>
      <c r="D152" s="20"/>
      <c r="E152" s="20"/>
      <c r="F152" s="20"/>
      <c r="G152" s="20"/>
      <c r="H152" s="21"/>
      <c r="I152" s="22">
        <v>37200</v>
      </c>
      <c r="J152" s="179">
        <v>70000</v>
      </c>
      <c r="K152" s="22">
        <v>70000</v>
      </c>
      <c r="L152" s="22">
        <v>3000</v>
      </c>
      <c r="M152" s="369">
        <f t="shared" si="4"/>
        <v>8.064516129032258</v>
      </c>
      <c r="N152" s="247">
        <f t="shared" si="5"/>
        <v>4.2857142857142856</v>
      </c>
    </row>
    <row r="153" spans="1:14" x14ac:dyDescent="0.25">
      <c r="A153" s="19"/>
      <c r="B153" s="19">
        <v>36</v>
      </c>
      <c r="C153" s="19" t="s">
        <v>41</v>
      </c>
      <c r="D153" s="20"/>
      <c r="E153" s="20"/>
      <c r="F153" s="20"/>
      <c r="G153" s="20"/>
      <c r="H153" s="21"/>
      <c r="I153" s="19">
        <v>0</v>
      </c>
      <c r="J153" s="180">
        <v>0</v>
      </c>
      <c r="K153" s="22">
        <v>0</v>
      </c>
      <c r="L153" s="22">
        <v>0</v>
      </c>
      <c r="M153" s="369">
        <v>0</v>
      </c>
      <c r="N153" s="247">
        <v>0</v>
      </c>
    </row>
    <row r="154" spans="1:14" x14ac:dyDescent="0.25">
      <c r="A154" s="19"/>
      <c r="B154" s="19">
        <v>367</v>
      </c>
      <c r="C154" s="19" t="s">
        <v>42</v>
      </c>
      <c r="D154" s="20"/>
      <c r="E154" s="20"/>
      <c r="F154" s="20"/>
      <c r="G154" s="20"/>
      <c r="H154" s="21"/>
      <c r="I154" s="19">
        <v>0</v>
      </c>
      <c r="J154" s="180">
        <v>0</v>
      </c>
      <c r="K154" s="22">
        <v>0</v>
      </c>
      <c r="L154" s="22">
        <v>0</v>
      </c>
      <c r="M154" s="369">
        <v>0</v>
      </c>
      <c r="N154" s="247">
        <v>0</v>
      </c>
    </row>
    <row r="155" spans="1:14" x14ac:dyDescent="0.25">
      <c r="A155" s="19"/>
      <c r="B155" s="19">
        <v>3672</v>
      </c>
      <c r="C155" s="19" t="s">
        <v>183</v>
      </c>
      <c r="D155" s="20"/>
      <c r="E155" s="20"/>
      <c r="F155" s="20"/>
      <c r="G155" s="20"/>
      <c r="H155" s="21"/>
      <c r="I155" s="19">
        <v>0</v>
      </c>
      <c r="J155" s="180">
        <v>0</v>
      </c>
      <c r="K155" s="22">
        <v>0</v>
      </c>
      <c r="L155" s="22">
        <v>0</v>
      </c>
      <c r="M155" s="369">
        <v>0</v>
      </c>
      <c r="N155" s="247">
        <v>0</v>
      </c>
    </row>
    <row r="156" spans="1:14" x14ac:dyDescent="0.25">
      <c r="A156" s="193"/>
      <c r="B156" s="193">
        <v>37</v>
      </c>
      <c r="C156" s="193" t="s">
        <v>43</v>
      </c>
      <c r="D156" s="250"/>
      <c r="E156" s="250"/>
      <c r="F156" s="250"/>
      <c r="G156" s="250"/>
      <c r="H156" s="256"/>
      <c r="I156" s="257">
        <v>1149773</v>
      </c>
      <c r="J156" s="258">
        <v>1430000</v>
      </c>
      <c r="K156" s="257">
        <v>1580000</v>
      </c>
      <c r="L156" s="257">
        <v>1279019</v>
      </c>
      <c r="M156" s="259">
        <f t="shared" si="4"/>
        <v>111.24100148464089</v>
      </c>
      <c r="N156" s="259">
        <f t="shared" si="5"/>
        <v>80.950569620253162</v>
      </c>
    </row>
    <row r="157" spans="1:14" x14ac:dyDescent="0.25">
      <c r="A157" s="19"/>
      <c r="B157" s="19">
        <v>372</v>
      </c>
      <c r="C157" s="19" t="s">
        <v>44</v>
      </c>
      <c r="D157" s="20"/>
      <c r="E157" s="20"/>
      <c r="F157" s="20"/>
      <c r="G157" s="20"/>
      <c r="H157" s="21"/>
      <c r="I157" s="22">
        <v>1149773</v>
      </c>
      <c r="J157" s="179">
        <v>1430000</v>
      </c>
      <c r="K157" s="22">
        <v>1580000</v>
      </c>
      <c r="L157" s="22">
        <v>1279019</v>
      </c>
      <c r="M157" s="369">
        <f t="shared" si="4"/>
        <v>111.24100148464089</v>
      </c>
      <c r="N157" s="247">
        <f t="shared" si="5"/>
        <v>80.950569620253162</v>
      </c>
    </row>
    <row r="158" spans="1:14" x14ac:dyDescent="0.25">
      <c r="A158" s="19"/>
      <c r="B158" s="19">
        <v>3721</v>
      </c>
      <c r="C158" s="19" t="s">
        <v>184</v>
      </c>
      <c r="D158" s="20"/>
      <c r="E158" s="20"/>
      <c r="F158" s="20"/>
      <c r="G158" s="20"/>
      <c r="H158" s="21"/>
      <c r="I158" s="22">
        <v>661600</v>
      </c>
      <c r="J158" s="179">
        <v>820000</v>
      </c>
      <c r="K158" s="22">
        <v>820000</v>
      </c>
      <c r="L158" s="22">
        <v>720100</v>
      </c>
      <c r="M158" s="369">
        <f t="shared" si="4"/>
        <v>108.84220072551392</v>
      </c>
      <c r="N158" s="247">
        <f t="shared" si="5"/>
        <v>87.817073170731703</v>
      </c>
    </row>
    <row r="159" spans="1:14" x14ac:dyDescent="0.25">
      <c r="A159" s="19"/>
      <c r="B159" s="19">
        <v>3722</v>
      </c>
      <c r="C159" s="19" t="s">
        <v>185</v>
      </c>
      <c r="D159" s="20"/>
      <c r="E159" s="20"/>
      <c r="F159" s="20"/>
      <c r="G159" s="20"/>
      <c r="H159" s="21"/>
      <c r="I159" s="22">
        <v>488173</v>
      </c>
      <c r="J159" s="179">
        <v>610000</v>
      </c>
      <c r="K159" s="22">
        <v>760000</v>
      </c>
      <c r="L159" s="22">
        <v>558919</v>
      </c>
      <c r="M159" s="369">
        <f t="shared" si="4"/>
        <v>114.49199361701692</v>
      </c>
      <c r="N159" s="247">
        <f t="shared" si="5"/>
        <v>73.541973684210532</v>
      </c>
    </row>
    <row r="160" spans="1:14" x14ac:dyDescent="0.25">
      <c r="A160" s="19"/>
      <c r="B160" s="19">
        <v>38</v>
      </c>
      <c r="C160" s="19" t="s">
        <v>45</v>
      </c>
      <c r="D160" s="20"/>
      <c r="E160" s="20"/>
      <c r="F160" s="20"/>
      <c r="G160" s="20"/>
      <c r="H160" s="21"/>
      <c r="I160" s="22">
        <v>1726053</v>
      </c>
      <c r="J160" s="179">
        <v>2107000</v>
      </c>
      <c r="K160" s="22">
        <v>2792665</v>
      </c>
      <c r="L160" s="22">
        <v>2048471</v>
      </c>
      <c r="M160" s="369">
        <f t="shared" si="4"/>
        <v>118.6794959366833</v>
      </c>
      <c r="N160" s="247">
        <f t="shared" si="5"/>
        <v>73.351834179896272</v>
      </c>
    </row>
    <row r="161" spans="1:14" x14ac:dyDescent="0.25">
      <c r="A161" s="19"/>
      <c r="B161" s="19">
        <v>381</v>
      </c>
      <c r="C161" s="19" t="s">
        <v>59</v>
      </c>
      <c r="D161" s="20"/>
      <c r="E161" s="20"/>
      <c r="F161" s="20"/>
      <c r="G161" s="20"/>
      <c r="H161" s="21"/>
      <c r="I161" s="22">
        <v>1505934</v>
      </c>
      <c r="J161" s="179">
        <v>1772000</v>
      </c>
      <c r="K161" s="22">
        <v>2094000</v>
      </c>
      <c r="L161" s="22">
        <v>1695000</v>
      </c>
      <c r="M161" s="369">
        <f t="shared" si="4"/>
        <v>112.55473347437537</v>
      </c>
      <c r="N161" s="247">
        <f t="shared" si="5"/>
        <v>80.94555873925502</v>
      </c>
    </row>
    <row r="162" spans="1:14" x14ac:dyDescent="0.25">
      <c r="A162" s="19"/>
      <c r="B162" s="19">
        <v>3811</v>
      </c>
      <c r="C162" s="19" t="s">
        <v>186</v>
      </c>
      <c r="D162" s="20"/>
      <c r="E162" s="20"/>
      <c r="F162" s="20"/>
      <c r="G162" s="20"/>
      <c r="H162" s="21"/>
      <c r="I162" s="22">
        <v>1505934</v>
      </c>
      <c r="J162" s="179">
        <v>1772000</v>
      </c>
      <c r="K162" s="22">
        <v>2094000</v>
      </c>
      <c r="L162" s="22">
        <v>1695000</v>
      </c>
      <c r="M162" s="369">
        <f t="shared" si="4"/>
        <v>112.55473347437537</v>
      </c>
      <c r="N162" s="247">
        <f t="shared" si="5"/>
        <v>80.94555873925502</v>
      </c>
    </row>
    <row r="163" spans="1:14" x14ac:dyDescent="0.25">
      <c r="A163" s="19"/>
      <c r="B163" s="19">
        <v>382</v>
      </c>
      <c r="C163" s="19" t="s">
        <v>58</v>
      </c>
      <c r="D163" s="20"/>
      <c r="E163" s="20"/>
      <c r="F163" s="20"/>
      <c r="G163" s="20"/>
      <c r="H163" s="21"/>
      <c r="I163" s="22">
        <v>175160</v>
      </c>
      <c r="J163" s="179">
        <v>245000</v>
      </c>
      <c r="K163" s="22">
        <v>540000</v>
      </c>
      <c r="L163" s="22">
        <v>239528</v>
      </c>
      <c r="M163" s="369">
        <f t="shared" si="4"/>
        <v>136.74811600822105</v>
      </c>
      <c r="N163" s="247">
        <f t="shared" si="5"/>
        <v>44.357037037037038</v>
      </c>
    </row>
    <row r="164" spans="1:14" x14ac:dyDescent="0.25">
      <c r="A164" s="19"/>
      <c r="B164" s="19">
        <v>3821</v>
      </c>
      <c r="C164" s="19" t="s">
        <v>187</v>
      </c>
      <c r="D164" s="20"/>
      <c r="E164" s="20"/>
      <c r="F164" s="20"/>
      <c r="G164" s="20"/>
      <c r="H164" s="21"/>
      <c r="I164" s="22">
        <v>91000</v>
      </c>
      <c r="J164" s="179">
        <v>90000</v>
      </c>
      <c r="K164" s="22">
        <v>280000</v>
      </c>
      <c r="L164" s="22">
        <v>196000</v>
      </c>
      <c r="M164" s="369">
        <f t="shared" si="4"/>
        <v>215.38461538461539</v>
      </c>
      <c r="N164" s="247">
        <f t="shared" si="5"/>
        <v>70</v>
      </c>
    </row>
    <row r="165" spans="1:14" x14ac:dyDescent="0.25">
      <c r="A165" s="19"/>
      <c r="B165" s="19">
        <v>3822</v>
      </c>
      <c r="C165" s="19" t="s">
        <v>188</v>
      </c>
      <c r="D165" s="20"/>
      <c r="E165" s="20"/>
      <c r="F165" s="20"/>
      <c r="G165" s="20"/>
      <c r="H165" s="21"/>
      <c r="I165" s="22">
        <v>84160</v>
      </c>
      <c r="J165" s="179">
        <v>155000</v>
      </c>
      <c r="K165" s="22">
        <v>260000</v>
      </c>
      <c r="L165" s="22">
        <v>43528</v>
      </c>
      <c r="M165" s="369">
        <f t="shared" si="4"/>
        <v>51.72053231939163</v>
      </c>
      <c r="N165" s="247">
        <f t="shared" si="5"/>
        <v>16.741538461538461</v>
      </c>
    </row>
    <row r="166" spans="1:14" x14ac:dyDescent="0.25">
      <c r="A166" s="19"/>
      <c r="B166" s="19">
        <v>383</v>
      </c>
      <c r="C166" s="19" t="s">
        <v>189</v>
      </c>
      <c r="D166" s="20"/>
      <c r="E166" s="20"/>
      <c r="F166" s="20"/>
      <c r="G166" s="20"/>
      <c r="H166" s="21"/>
      <c r="I166" s="22">
        <v>44959</v>
      </c>
      <c r="J166" s="179">
        <v>90000</v>
      </c>
      <c r="K166" s="22">
        <v>158665</v>
      </c>
      <c r="L166" s="22">
        <v>113942</v>
      </c>
      <c r="M166" s="369">
        <f t="shared" si="4"/>
        <v>253.43535220979115</v>
      </c>
      <c r="N166" s="247">
        <f t="shared" si="5"/>
        <v>71.81293921154635</v>
      </c>
    </row>
    <row r="167" spans="1:14" x14ac:dyDescent="0.25">
      <c r="A167" s="19"/>
      <c r="B167" s="19">
        <v>3831</v>
      </c>
      <c r="C167" s="19" t="s">
        <v>190</v>
      </c>
      <c r="D167" s="20"/>
      <c r="E167" s="20"/>
      <c r="F167" s="20"/>
      <c r="G167" s="20"/>
      <c r="H167" s="21"/>
      <c r="I167" s="22">
        <v>44959</v>
      </c>
      <c r="J167" s="179">
        <v>90000</v>
      </c>
      <c r="K167" s="22">
        <v>158665</v>
      </c>
      <c r="L167" s="22">
        <v>113942</v>
      </c>
      <c r="M167" s="369">
        <f t="shared" si="4"/>
        <v>253.43535220979115</v>
      </c>
      <c r="N167" s="247">
        <f t="shared" si="5"/>
        <v>71.81293921154635</v>
      </c>
    </row>
    <row r="168" spans="1:14" x14ac:dyDescent="0.25">
      <c r="A168" s="193"/>
      <c r="B168" s="193">
        <v>4</v>
      </c>
      <c r="C168" s="193" t="s">
        <v>46</v>
      </c>
      <c r="D168" s="250"/>
      <c r="E168" s="250"/>
      <c r="F168" s="250"/>
      <c r="G168" s="250"/>
      <c r="H168" s="256"/>
      <c r="I168" s="257">
        <v>2329101</v>
      </c>
      <c r="J168" s="258">
        <v>4511000</v>
      </c>
      <c r="K168" s="257">
        <v>4239000</v>
      </c>
      <c r="L168" s="257">
        <v>2220083</v>
      </c>
      <c r="M168" s="259">
        <f t="shared" si="4"/>
        <v>95.319309896822858</v>
      </c>
      <c r="N168" s="259">
        <f t="shared" si="5"/>
        <v>52.372800188723758</v>
      </c>
    </row>
    <row r="169" spans="1:14" x14ac:dyDescent="0.25">
      <c r="A169" s="170"/>
      <c r="B169" s="170">
        <v>42</v>
      </c>
      <c r="C169" s="170" t="s">
        <v>47</v>
      </c>
      <c r="D169" s="175"/>
      <c r="E169" s="175"/>
      <c r="F169" s="175"/>
      <c r="G169" s="175"/>
      <c r="H169" s="177"/>
      <c r="I169" s="196">
        <v>2329101</v>
      </c>
      <c r="J169" s="246">
        <v>4511000</v>
      </c>
      <c r="K169" s="196">
        <v>4239000</v>
      </c>
      <c r="L169" s="196">
        <v>2220083</v>
      </c>
      <c r="M169" s="369">
        <f t="shared" si="4"/>
        <v>95.319309896822858</v>
      </c>
      <c r="N169" s="247">
        <f t="shared" si="5"/>
        <v>52.372800188723758</v>
      </c>
    </row>
    <row r="170" spans="1:14" x14ac:dyDescent="0.25">
      <c r="A170" s="19"/>
      <c r="B170" s="19">
        <v>421</v>
      </c>
      <c r="C170" s="19" t="s">
        <v>48</v>
      </c>
      <c r="D170" s="20"/>
      <c r="E170" s="20"/>
      <c r="F170" s="20"/>
      <c r="G170" s="20"/>
      <c r="H170" s="21"/>
      <c r="I170" s="22">
        <v>2320101</v>
      </c>
      <c r="J170" s="179">
        <v>4475000</v>
      </c>
      <c r="K170" s="22">
        <v>4125000</v>
      </c>
      <c r="L170" s="22">
        <v>2138217</v>
      </c>
      <c r="M170" s="369">
        <f t="shared" si="4"/>
        <v>92.160513701774192</v>
      </c>
      <c r="N170" s="247">
        <f t="shared" si="5"/>
        <v>51.835563636363638</v>
      </c>
    </row>
    <row r="171" spans="1:14" x14ac:dyDescent="0.25">
      <c r="A171" s="19"/>
      <c r="B171" s="19">
        <v>4212</v>
      </c>
      <c r="C171" s="19" t="s">
        <v>87</v>
      </c>
      <c r="D171" s="20"/>
      <c r="E171" s="20"/>
      <c r="F171" s="20"/>
      <c r="G171" s="20"/>
      <c r="H171" s="21"/>
      <c r="I171" s="22">
        <v>487839</v>
      </c>
      <c r="J171" s="179">
        <v>2530000</v>
      </c>
      <c r="K171" s="22">
        <v>1300000</v>
      </c>
      <c r="L171" s="22">
        <v>351024</v>
      </c>
      <c r="M171" s="369">
        <f t="shared" si="4"/>
        <v>71.954886755671438</v>
      </c>
      <c r="N171" s="247">
        <f t="shared" si="5"/>
        <v>27.001846153846152</v>
      </c>
    </row>
    <row r="172" spans="1:14" x14ac:dyDescent="0.25">
      <c r="A172" s="19"/>
      <c r="B172" s="19">
        <v>4213</v>
      </c>
      <c r="C172" s="19" t="s">
        <v>191</v>
      </c>
      <c r="D172" s="20"/>
      <c r="E172" s="20"/>
      <c r="F172" s="20"/>
      <c r="G172" s="20"/>
      <c r="H172" s="21"/>
      <c r="I172" s="22">
        <v>1255765</v>
      </c>
      <c r="J172" s="179">
        <v>885000</v>
      </c>
      <c r="K172" s="22">
        <v>1600000</v>
      </c>
      <c r="L172" s="22">
        <v>1452648</v>
      </c>
      <c r="M172" s="369">
        <f t="shared" si="4"/>
        <v>115.67833153496076</v>
      </c>
      <c r="N172" s="247">
        <f t="shared" si="5"/>
        <v>90.790499999999994</v>
      </c>
    </row>
    <row r="173" spans="1:14" x14ac:dyDescent="0.25">
      <c r="A173" s="19"/>
      <c r="B173" s="19">
        <v>4214</v>
      </c>
      <c r="C173" s="19" t="s">
        <v>192</v>
      </c>
      <c r="D173" s="20"/>
      <c r="E173" s="20"/>
      <c r="F173" s="20"/>
      <c r="G173" s="20"/>
      <c r="H173" s="21"/>
      <c r="I173" s="22">
        <v>576497</v>
      </c>
      <c r="J173" s="179">
        <v>1060000</v>
      </c>
      <c r="K173" s="22">
        <v>1225000</v>
      </c>
      <c r="L173" s="22">
        <v>334544</v>
      </c>
      <c r="M173" s="369">
        <f t="shared" ref="M173:M179" si="6">L173/I173*100</f>
        <v>58.030484113533987</v>
      </c>
      <c r="N173" s="247">
        <f t="shared" ref="N173:N176" si="7">L173/K173*100</f>
        <v>27.309714285714286</v>
      </c>
    </row>
    <row r="174" spans="1:14" x14ac:dyDescent="0.25">
      <c r="A174" s="19"/>
      <c r="B174" s="19">
        <v>422</v>
      </c>
      <c r="C174" s="19" t="s">
        <v>49</v>
      </c>
      <c r="D174" s="20"/>
      <c r="E174" s="20"/>
      <c r="F174" s="20"/>
      <c r="G174" s="20"/>
      <c r="H174" s="21"/>
      <c r="I174" s="22">
        <v>9000</v>
      </c>
      <c r="J174" s="179">
        <v>36000</v>
      </c>
      <c r="K174" s="22">
        <v>46000</v>
      </c>
      <c r="L174" s="22">
        <v>14816</v>
      </c>
      <c r="M174" s="369">
        <f t="shared" si="6"/>
        <v>164.62222222222223</v>
      </c>
      <c r="N174" s="247">
        <f t="shared" si="7"/>
        <v>32.208695652173915</v>
      </c>
    </row>
    <row r="175" spans="1:14" x14ac:dyDescent="0.25">
      <c r="A175" s="19"/>
      <c r="B175" s="19">
        <v>4222</v>
      </c>
      <c r="C175" s="19" t="s">
        <v>193</v>
      </c>
      <c r="D175" s="20"/>
      <c r="E175" s="20"/>
      <c r="F175" s="20"/>
      <c r="G175" s="20"/>
      <c r="H175" s="21"/>
      <c r="I175" s="22">
        <v>9000</v>
      </c>
      <c r="J175" s="179">
        <v>20000</v>
      </c>
      <c r="K175" s="22">
        <v>30000</v>
      </c>
      <c r="L175" s="22">
        <v>14816</v>
      </c>
      <c r="M175" s="369">
        <f t="shared" si="6"/>
        <v>164.62222222222223</v>
      </c>
      <c r="N175" s="247">
        <f t="shared" si="7"/>
        <v>49.38666666666667</v>
      </c>
    </row>
    <row r="176" spans="1:14" x14ac:dyDescent="0.25">
      <c r="A176" s="19"/>
      <c r="B176" s="19">
        <v>4223</v>
      </c>
      <c r="C176" s="19" t="s">
        <v>194</v>
      </c>
      <c r="D176" s="20"/>
      <c r="E176" s="20"/>
      <c r="F176" s="20"/>
      <c r="G176" s="20"/>
      <c r="H176" s="21"/>
      <c r="I176" s="22">
        <v>0</v>
      </c>
      <c r="J176" s="179">
        <v>13000</v>
      </c>
      <c r="K176" s="22">
        <v>13000</v>
      </c>
      <c r="L176" s="22">
        <v>0</v>
      </c>
      <c r="M176" s="369">
        <v>0</v>
      </c>
      <c r="N176" s="247">
        <f t="shared" si="7"/>
        <v>0</v>
      </c>
    </row>
    <row r="177" spans="1:14" x14ac:dyDescent="0.25">
      <c r="A177" s="19"/>
      <c r="B177" s="19">
        <v>423</v>
      </c>
      <c r="C177" s="19" t="s">
        <v>50</v>
      </c>
      <c r="D177" s="20"/>
      <c r="E177" s="20"/>
      <c r="F177" s="20"/>
      <c r="G177" s="20"/>
      <c r="H177" s="21"/>
      <c r="I177" s="19">
        <v>0</v>
      </c>
      <c r="J177" s="180">
        <v>0</v>
      </c>
      <c r="K177" s="22">
        <v>68000</v>
      </c>
      <c r="L177" s="31">
        <v>67050</v>
      </c>
      <c r="M177" s="369">
        <v>0</v>
      </c>
      <c r="N177" s="247"/>
    </row>
    <row r="178" spans="1:14" x14ac:dyDescent="0.25">
      <c r="A178" s="36"/>
      <c r="B178" s="76"/>
      <c r="C178" s="37"/>
      <c r="D178" s="37"/>
      <c r="E178" s="37"/>
      <c r="F178" s="37"/>
      <c r="G178" s="37"/>
      <c r="H178" s="37"/>
      <c r="I178" s="40"/>
      <c r="J178" s="432">
        <f>J108+J168</f>
        <v>15000000</v>
      </c>
      <c r="K178" s="40"/>
      <c r="L178" s="40"/>
      <c r="M178" s="370"/>
      <c r="N178" s="420">
        <f>L179/K179*100</f>
        <v>71.464445677317372</v>
      </c>
    </row>
    <row r="179" spans="1:14" x14ac:dyDescent="0.25">
      <c r="A179" s="197"/>
      <c r="B179" s="253"/>
      <c r="C179" s="199" t="s">
        <v>288</v>
      </c>
      <c r="D179" s="199"/>
      <c r="E179" s="199"/>
      <c r="F179" s="199"/>
      <c r="G179" s="199"/>
      <c r="H179" s="199"/>
      <c r="I179" s="254">
        <v>10662520</v>
      </c>
      <c r="J179" s="433"/>
      <c r="K179" s="255">
        <f>K108+K168</f>
        <v>17601165</v>
      </c>
      <c r="L179" s="254">
        <f>L168+L108</f>
        <v>12578575</v>
      </c>
      <c r="M179" s="262">
        <f t="shared" si="6"/>
        <v>117.97000146306877</v>
      </c>
      <c r="N179" s="421"/>
    </row>
    <row r="180" spans="1:14" x14ac:dyDescent="0.25">
      <c r="K180" s="7"/>
      <c r="L180" s="7"/>
      <c r="M180" s="7"/>
      <c r="N180" s="323"/>
    </row>
    <row r="181" spans="1:14" ht="15.75" x14ac:dyDescent="0.25">
      <c r="B181" s="17" t="s">
        <v>339</v>
      </c>
      <c r="K181" s="7"/>
      <c r="L181" s="7"/>
      <c r="M181" s="7"/>
      <c r="N181" s="323"/>
    </row>
    <row r="182" spans="1:14" ht="15.75" x14ac:dyDescent="0.25">
      <c r="B182" s="17" t="s">
        <v>340</v>
      </c>
      <c r="K182" s="7"/>
      <c r="L182" s="7"/>
      <c r="M182" s="7"/>
      <c r="N182" s="323"/>
    </row>
    <row r="183" spans="1:14" ht="45" customHeight="1" x14ac:dyDescent="0.25">
      <c r="A183" s="84"/>
      <c r="B183" s="227" t="s">
        <v>349</v>
      </c>
      <c r="C183" s="396" t="s">
        <v>108</v>
      </c>
      <c r="D183" s="397"/>
      <c r="E183" s="397"/>
      <c r="F183" s="397"/>
      <c r="G183" s="397"/>
      <c r="H183" s="50"/>
      <c r="I183" s="430" t="s">
        <v>341</v>
      </c>
      <c r="J183" s="287" t="s">
        <v>351</v>
      </c>
      <c r="K183" s="418" t="s">
        <v>354</v>
      </c>
      <c r="L183" s="288" t="s">
        <v>346</v>
      </c>
      <c r="M183" s="245" t="s">
        <v>355</v>
      </c>
      <c r="N183" s="325" t="s">
        <v>356</v>
      </c>
    </row>
    <row r="184" spans="1:14" ht="15" hidden="1" customHeight="1" x14ac:dyDescent="0.25">
      <c r="A184" s="85"/>
      <c r="B184" s="66" t="s">
        <v>133</v>
      </c>
      <c r="C184" s="34"/>
      <c r="D184" s="35"/>
      <c r="E184" s="92"/>
      <c r="F184" s="35"/>
      <c r="G184" s="35"/>
      <c r="H184" s="35"/>
      <c r="I184" s="431"/>
      <c r="J184" s="289"/>
      <c r="K184" s="419"/>
      <c r="L184" s="290"/>
      <c r="M184" s="290"/>
      <c r="N184" s="326"/>
    </row>
    <row r="185" spans="1:14" x14ac:dyDescent="0.25">
      <c r="A185" s="132"/>
      <c r="B185" s="222">
        <v>1</v>
      </c>
      <c r="C185" s="244" t="s">
        <v>109</v>
      </c>
      <c r="D185" s="135"/>
      <c r="E185" s="135"/>
      <c r="F185" s="135"/>
      <c r="G185" s="221"/>
      <c r="H185" s="221"/>
      <c r="I185" s="230">
        <v>3037765</v>
      </c>
      <c r="J185" s="379">
        <v>2504000</v>
      </c>
      <c r="K185" s="220">
        <v>7224000</v>
      </c>
      <c r="L185" s="230">
        <v>7117913</v>
      </c>
      <c r="M185" s="385">
        <f>L185/I185*100</f>
        <v>234.31414214068568</v>
      </c>
      <c r="N185" s="385">
        <f>L185/K185*100</f>
        <v>98.531464562569212</v>
      </c>
    </row>
    <row r="186" spans="1:14" x14ac:dyDescent="0.25">
      <c r="A186" s="132"/>
      <c r="B186" s="222">
        <v>111</v>
      </c>
      <c r="C186" s="132" t="s">
        <v>322</v>
      </c>
      <c r="D186" s="135"/>
      <c r="E186" s="135"/>
      <c r="F186" s="135"/>
      <c r="G186" s="135"/>
      <c r="H186" s="135"/>
      <c r="I186" s="230">
        <v>3037765</v>
      </c>
      <c r="J186" s="380">
        <v>2504000</v>
      </c>
      <c r="K186" s="220">
        <v>7224000</v>
      </c>
      <c r="L186" s="230">
        <v>7117913</v>
      </c>
      <c r="M186" s="385">
        <f t="shared" ref="M186:M228" si="8">L186/I186*100</f>
        <v>234.31414214068568</v>
      </c>
      <c r="N186" s="385">
        <f t="shared" ref="N186:N197" si="9">L186/K186*100</f>
        <v>98.531464562569212</v>
      </c>
    </row>
    <row r="187" spans="1:14" x14ac:dyDescent="0.25">
      <c r="A187" s="19"/>
      <c r="B187" s="3">
        <v>3</v>
      </c>
      <c r="C187" s="87" t="s">
        <v>113</v>
      </c>
      <c r="D187" s="20"/>
      <c r="E187" s="20"/>
      <c r="F187" s="20"/>
      <c r="G187" s="20"/>
      <c r="H187" s="20"/>
      <c r="I187" s="162">
        <v>70889</v>
      </c>
      <c r="J187" s="186">
        <v>50000</v>
      </c>
      <c r="K187" s="22">
        <v>50000</v>
      </c>
      <c r="L187" s="162">
        <v>26900</v>
      </c>
      <c r="M187" s="386">
        <f t="shared" si="8"/>
        <v>37.946648986443591</v>
      </c>
      <c r="N187" s="386">
        <f t="shared" si="9"/>
        <v>53.800000000000004</v>
      </c>
    </row>
    <row r="188" spans="1:14" x14ac:dyDescent="0.25">
      <c r="A188" s="19"/>
      <c r="B188" s="3">
        <v>331</v>
      </c>
      <c r="C188" s="19" t="s">
        <v>323</v>
      </c>
      <c r="D188" s="20"/>
      <c r="E188" s="20"/>
      <c r="F188" s="20"/>
      <c r="G188" s="20"/>
      <c r="H188" s="20"/>
      <c r="I188" s="162">
        <v>70889</v>
      </c>
      <c r="J188" s="192">
        <v>50000</v>
      </c>
      <c r="K188" s="22">
        <v>50000</v>
      </c>
      <c r="L188" s="162">
        <v>26900</v>
      </c>
      <c r="M188" s="386">
        <f t="shared" si="8"/>
        <v>37.946648986443591</v>
      </c>
      <c r="N188" s="386">
        <f t="shared" si="9"/>
        <v>53.800000000000004</v>
      </c>
    </row>
    <row r="189" spans="1:14" x14ac:dyDescent="0.25">
      <c r="A189" s="170"/>
      <c r="B189" s="3">
        <v>4</v>
      </c>
      <c r="C189" s="87" t="s">
        <v>324</v>
      </c>
      <c r="D189" s="20"/>
      <c r="E189" s="20"/>
      <c r="F189" s="20"/>
      <c r="G189" s="20"/>
      <c r="H189" s="20"/>
      <c r="I189" s="195">
        <v>4019011</v>
      </c>
      <c r="J189" s="208">
        <v>4655000</v>
      </c>
      <c r="K189" s="196">
        <v>4704000</v>
      </c>
      <c r="L189" s="162">
        <v>4282261</v>
      </c>
      <c r="M189" s="386">
        <f t="shared" si="8"/>
        <v>106.55011892229207</v>
      </c>
      <c r="N189" s="386">
        <f t="shared" si="9"/>
        <v>91.034460034013605</v>
      </c>
    </row>
    <row r="190" spans="1:14" x14ac:dyDescent="0.25">
      <c r="A190" s="19"/>
      <c r="B190" s="3">
        <v>411</v>
      </c>
      <c r="C190" s="19" t="s">
        <v>325</v>
      </c>
      <c r="D190" s="20"/>
      <c r="E190" s="20"/>
      <c r="F190" s="20"/>
      <c r="G190" s="20"/>
      <c r="H190" s="20"/>
      <c r="I190" s="162">
        <v>17822</v>
      </c>
      <c r="J190" s="192">
        <v>30000</v>
      </c>
      <c r="K190" s="22">
        <v>30000</v>
      </c>
      <c r="L190" s="162">
        <v>10159</v>
      </c>
      <c r="M190" s="386">
        <f t="shared" si="8"/>
        <v>57.002581079564585</v>
      </c>
      <c r="N190" s="386">
        <f t="shared" si="9"/>
        <v>33.863333333333337</v>
      </c>
    </row>
    <row r="191" spans="1:14" x14ac:dyDescent="0.25">
      <c r="A191" s="19"/>
      <c r="B191" s="3">
        <v>421</v>
      </c>
      <c r="C191" s="19" t="s">
        <v>326</v>
      </c>
      <c r="D191" s="20"/>
      <c r="E191" s="20"/>
      <c r="F191" s="20"/>
      <c r="G191" s="20"/>
      <c r="H191" s="20"/>
      <c r="I191" s="162">
        <v>201451</v>
      </c>
      <c r="J191" s="192">
        <v>200000</v>
      </c>
      <c r="K191" s="22">
        <v>200000</v>
      </c>
      <c r="L191" s="162">
        <v>116227</v>
      </c>
      <c r="M191" s="386">
        <f t="shared" si="8"/>
        <v>57.694923331231919</v>
      </c>
      <c r="N191" s="386">
        <f t="shared" si="9"/>
        <v>58.113499999999995</v>
      </c>
    </row>
    <row r="192" spans="1:14" x14ac:dyDescent="0.25">
      <c r="A192" s="19"/>
      <c r="B192" s="3">
        <v>431</v>
      </c>
      <c r="C192" s="19" t="s">
        <v>327</v>
      </c>
      <c r="D192" s="20"/>
      <c r="E192" s="20"/>
      <c r="F192" s="20"/>
      <c r="G192" s="20"/>
      <c r="H192" s="20"/>
      <c r="I192" s="162">
        <v>834583</v>
      </c>
      <c r="J192" s="192">
        <v>900000</v>
      </c>
      <c r="K192" s="22">
        <v>900000</v>
      </c>
      <c r="L192" s="162">
        <v>888124</v>
      </c>
      <c r="M192" s="386">
        <f t="shared" si="8"/>
        <v>106.4152996166948</v>
      </c>
      <c r="N192" s="386">
        <f t="shared" si="9"/>
        <v>98.680444444444447</v>
      </c>
    </row>
    <row r="193" spans="1:14" x14ac:dyDescent="0.25">
      <c r="A193" s="19"/>
      <c r="B193" s="3">
        <v>441</v>
      </c>
      <c r="C193" s="19" t="s">
        <v>328</v>
      </c>
      <c r="D193" s="20"/>
      <c r="E193" s="20"/>
      <c r="F193" s="20"/>
      <c r="G193" s="20"/>
      <c r="H193" s="20"/>
      <c r="I193" s="162">
        <v>1381798</v>
      </c>
      <c r="J193" s="192">
        <v>2300000</v>
      </c>
      <c r="K193" s="22">
        <v>3250000</v>
      </c>
      <c r="L193" s="162">
        <v>2828210</v>
      </c>
      <c r="M193" s="386">
        <f t="shared" si="8"/>
        <v>204.6760814532949</v>
      </c>
      <c r="N193" s="386">
        <f t="shared" si="9"/>
        <v>87.021846153846155</v>
      </c>
    </row>
    <row r="194" spans="1:14" x14ac:dyDescent="0.25">
      <c r="A194" s="19"/>
      <c r="B194" s="3">
        <v>442</v>
      </c>
      <c r="C194" s="19" t="s">
        <v>329</v>
      </c>
      <c r="D194" s="20"/>
      <c r="E194" s="20"/>
      <c r="F194" s="20"/>
      <c r="G194" s="20"/>
      <c r="H194" s="20"/>
      <c r="I194" s="162">
        <v>3802</v>
      </c>
      <c r="J194" s="192">
        <v>5000</v>
      </c>
      <c r="K194" s="22">
        <v>5000</v>
      </c>
      <c r="L194" s="162">
        <v>256</v>
      </c>
      <c r="M194" s="386">
        <f t="shared" si="8"/>
        <v>6.7332982640715411</v>
      </c>
      <c r="N194" s="386">
        <f t="shared" si="9"/>
        <v>5.12</v>
      </c>
    </row>
    <row r="195" spans="1:14" x14ac:dyDescent="0.25">
      <c r="A195" s="19"/>
      <c r="B195" s="3">
        <v>443</v>
      </c>
      <c r="C195" s="19" t="s">
        <v>330</v>
      </c>
      <c r="D195" s="20"/>
      <c r="E195" s="20"/>
      <c r="F195" s="20"/>
      <c r="G195" s="20"/>
      <c r="H195" s="20"/>
      <c r="I195" s="162">
        <v>1579555</v>
      </c>
      <c r="J195" s="192">
        <v>220000</v>
      </c>
      <c r="K195" s="22">
        <v>319000</v>
      </c>
      <c r="L195" s="162">
        <v>439285</v>
      </c>
      <c r="M195" s="386">
        <f t="shared" si="8"/>
        <v>27.810680856317127</v>
      </c>
      <c r="N195" s="386">
        <f t="shared" si="9"/>
        <v>137.70689655172416</v>
      </c>
    </row>
    <row r="196" spans="1:14" x14ac:dyDescent="0.25">
      <c r="A196" s="132"/>
      <c r="B196" s="222">
        <v>5</v>
      </c>
      <c r="C196" s="244" t="s">
        <v>331</v>
      </c>
      <c r="D196" s="135"/>
      <c r="E196" s="135"/>
      <c r="F196" s="135"/>
      <c r="G196" s="135"/>
      <c r="H196" s="135"/>
      <c r="I196" s="230">
        <v>4018503</v>
      </c>
      <c r="J196" s="380">
        <v>7550000</v>
      </c>
      <c r="K196" s="220">
        <v>5960000</v>
      </c>
      <c r="L196" s="230">
        <v>1820125</v>
      </c>
      <c r="M196" s="385">
        <f t="shared" si="8"/>
        <v>45.293608092366732</v>
      </c>
      <c r="N196" s="385">
        <f t="shared" si="9"/>
        <v>30.539010067114091</v>
      </c>
    </row>
    <row r="197" spans="1:14" x14ac:dyDescent="0.25">
      <c r="A197" s="170"/>
      <c r="B197" s="3">
        <v>511</v>
      </c>
      <c r="C197" s="19" t="s">
        <v>332</v>
      </c>
      <c r="D197" s="20"/>
      <c r="E197" s="20"/>
      <c r="F197" s="20"/>
      <c r="G197" s="20"/>
      <c r="H197" s="20"/>
      <c r="I197" s="195">
        <v>2554063</v>
      </c>
      <c r="J197" s="383">
        <v>3800000</v>
      </c>
      <c r="K197" s="196">
        <v>1050000</v>
      </c>
      <c r="L197" s="162">
        <v>90449</v>
      </c>
      <c r="M197" s="386">
        <f t="shared" si="8"/>
        <v>3.5413770138011476</v>
      </c>
      <c r="N197" s="386">
        <f t="shared" si="9"/>
        <v>8.6141904761904762</v>
      </c>
    </row>
    <row r="198" spans="1:14" x14ac:dyDescent="0.25">
      <c r="A198" s="19"/>
      <c r="B198" s="3">
        <v>521</v>
      </c>
      <c r="C198" s="19" t="s">
        <v>333</v>
      </c>
      <c r="D198" s="20"/>
      <c r="E198" s="20"/>
      <c r="F198" s="20"/>
      <c r="G198" s="20"/>
      <c r="H198" s="20"/>
      <c r="I198" s="162">
        <v>462290</v>
      </c>
      <c r="J198" s="192">
        <v>200000</v>
      </c>
      <c r="K198" s="22">
        <v>0</v>
      </c>
      <c r="L198" s="162">
        <v>212735</v>
      </c>
      <c r="M198" s="386">
        <f t="shared" si="8"/>
        <v>46.017651257868437</v>
      </c>
      <c r="N198" s="386">
        <v>0</v>
      </c>
    </row>
    <row r="199" spans="1:14" x14ac:dyDescent="0.25">
      <c r="A199" s="19"/>
      <c r="B199" s="3">
        <v>531</v>
      </c>
      <c r="C199" s="19" t="s">
        <v>334</v>
      </c>
      <c r="D199" s="20"/>
      <c r="E199" s="20"/>
      <c r="F199" s="20"/>
      <c r="G199" s="20"/>
      <c r="H199" s="20"/>
      <c r="I199" s="162">
        <v>150000</v>
      </c>
      <c r="J199" s="192">
        <v>1000000</v>
      </c>
      <c r="K199" s="22">
        <v>1000000</v>
      </c>
      <c r="L199" s="162">
        <v>300000</v>
      </c>
      <c r="M199" s="386">
        <f t="shared" si="8"/>
        <v>200</v>
      </c>
      <c r="N199" s="386">
        <f>L199/K199*100</f>
        <v>30</v>
      </c>
    </row>
    <row r="200" spans="1:14" x14ac:dyDescent="0.25">
      <c r="A200" s="19"/>
      <c r="B200" s="3">
        <v>541</v>
      </c>
      <c r="C200" s="19" t="s">
        <v>335</v>
      </c>
      <c r="D200" s="20"/>
      <c r="E200" s="20"/>
      <c r="F200" s="20"/>
      <c r="G200" s="20"/>
      <c r="H200" s="20"/>
      <c r="I200" s="162">
        <v>852150</v>
      </c>
      <c r="J200" s="192">
        <v>1500000</v>
      </c>
      <c r="K200" s="22">
        <v>1200000</v>
      </c>
      <c r="L200" s="162">
        <v>1188583</v>
      </c>
      <c r="M200" s="386">
        <f t="shared" si="8"/>
        <v>139.48049052396877</v>
      </c>
      <c r="N200" s="386">
        <f>L200/K200*100</f>
        <v>99.048583333333326</v>
      </c>
    </row>
    <row r="201" spans="1:14" x14ac:dyDescent="0.25">
      <c r="A201" s="19"/>
      <c r="B201" s="3">
        <v>571</v>
      </c>
      <c r="C201" s="19" t="s">
        <v>336</v>
      </c>
      <c r="D201" s="20"/>
      <c r="E201" s="20"/>
      <c r="F201" s="20"/>
      <c r="G201" s="20"/>
      <c r="H201" s="20"/>
      <c r="I201" s="162">
        <v>0</v>
      </c>
      <c r="J201" s="192">
        <v>1050000</v>
      </c>
      <c r="K201" s="22">
        <v>2710000</v>
      </c>
      <c r="L201" s="162">
        <v>28358</v>
      </c>
      <c r="M201" s="386">
        <v>0</v>
      </c>
      <c r="N201" s="386">
        <f>L201/K201*100</f>
        <v>1.046420664206642</v>
      </c>
    </row>
    <row r="202" spans="1:14" x14ac:dyDescent="0.25">
      <c r="A202" s="132"/>
      <c r="B202" s="222">
        <v>7</v>
      </c>
      <c r="C202" s="244" t="s">
        <v>337</v>
      </c>
      <c r="D202" s="135"/>
      <c r="E202" s="135"/>
      <c r="F202" s="135"/>
      <c r="G202" s="135"/>
      <c r="H202" s="135"/>
      <c r="I202" s="230">
        <v>227481</v>
      </c>
      <c r="J202" s="380">
        <v>200000</v>
      </c>
      <c r="K202" s="220">
        <v>300000</v>
      </c>
      <c r="L202" s="230">
        <v>230421</v>
      </c>
      <c r="M202" s="385">
        <f t="shared" si="8"/>
        <v>101.29241563031637</v>
      </c>
      <c r="N202" s="385">
        <f>L202/K202*100</f>
        <v>76.807000000000002</v>
      </c>
    </row>
    <row r="203" spans="1:14" x14ac:dyDescent="0.25">
      <c r="A203" s="19"/>
      <c r="B203" s="176">
        <v>711</v>
      </c>
      <c r="C203" s="170" t="s">
        <v>338</v>
      </c>
      <c r="D203" s="175"/>
      <c r="E203" s="175"/>
      <c r="F203" s="175"/>
      <c r="G203" s="175"/>
      <c r="H203" s="175"/>
      <c r="I203" s="162">
        <v>227481</v>
      </c>
      <c r="J203" s="192">
        <v>200000</v>
      </c>
      <c r="K203" s="22">
        <v>300</v>
      </c>
      <c r="L203" s="162">
        <v>230421</v>
      </c>
      <c r="M203" s="386">
        <f t="shared" si="8"/>
        <v>101.29241563031637</v>
      </c>
      <c r="N203" s="386">
        <v>77</v>
      </c>
    </row>
    <row r="204" spans="1:14" s="226" customFormat="1" x14ac:dyDescent="0.25">
      <c r="A204" s="26"/>
      <c r="B204" s="29"/>
      <c r="C204" s="26"/>
      <c r="D204" s="25"/>
      <c r="E204" s="25"/>
      <c r="F204" s="25"/>
      <c r="G204" s="25"/>
      <c r="H204" s="25"/>
      <c r="I204" s="248"/>
      <c r="J204" s="384"/>
      <c r="K204" s="27"/>
      <c r="L204" s="29"/>
      <c r="M204" s="225"/>
      <c r="N204" s="327"/>
    </row>
    <row r="205" spans="1:14" ht="0.75" customHeight="1" x14ac:dyDescent="0.25">
      <c r="A205" s="19"/>
      <c r="B205" s="3"/>
      <c r="C205" s="19"/>
      <c r="D205" s="20"/>
      <c r="E205" s="20"/>
      <c r="F205" s="20"/>
      <c r="G205" s="20"/>
      <c r="H205" s="20"/>
      <c r="I205" s="162"/>
      <c r="J205" s="163"/>
      <c r="K205" s="22"/>
      <c r="L205" s="3"/>
      <c r="M205" s="225" t="e">
        <f t="shared" si="8"/>
        <v>#DIV/0!</v>
      </c>
    </row>
    <row r="206" spans="1:14" hidden="1" x14ac:dyDescent="0.25">
      <c r="A206" s="19"/>
      <c r="B206" s="3"/>
      <c r="C206" s="19"/>
      <c r="D206" s="20"/>
      <c r="E206" s="20"/>
      <c r="F206" s="20"/>
      <c r="G206" s="20"/>
      <c r="H206" s="20"/>
      <c r="I206" s="162"/>
      <c r="J206" s="163"/>
      <c r="K206" s="22"/>
      <c r="L206" s="3"/>
      <c r="M206" s="225" t="e">
        <f t="shared" si="8"/>
        <v>#DIV/0!</v>
      </c>
    </row>
    <row r="207" spans="1:14" hidden="1" x14ac:dyDescent="0.25">
      <c r="A207" s="170"/>
      <c r="B207" s="3"/>
      <c r="C207" s="19"/>
      <c r="D207" s="20"/>
      <c r="E207" s="20"/>
      <c r="F207" s="20"/>
      <c r="G207" s="20"/>
      <c r="H207" s="20"/>
      <c r="I207" s="188"/>
      <c r="J207" s="164"/>
      <c r="K207" s="75"/>
      <c r="L207" s="3"/>
      <c r="M207" s="225" t="e">
        <f t="shared" si="8"/>
        <v>#DIV/0!</v>
      </c>
    </row>
    <row r="208" spans="1:14" hidden="1" x14ac:dyDescent="0.25">
      <c r="A208" s="170"/>
      <c r="B208" s="3"/>
      <c r="C208" s="19"/>
      <c r="D208" s="20"/>
      <c r="E208" s="20"/>
      <c r="F208" s="20"/>
      <c r="G208" s="20"/>
      <c r="H208" s="20"/>
      <c r="I208" s="188"/>
      <c r="J208" s="164"/>
      <c r="K208" s="75"/>
      <c r="L208" s="3"/>
      <c r="M208" s="225" t="e">
        <f t="shared" si="8"/>
        <v>#DIV/0!</v>
      </c>
    </row>
    <row r="209" spans="1:13" hidden="1" x14ac:dyDescent="0.25">
      <c r="A209" s="11"/>
      <c r="B209" s="3"/>
      <c r="C209" s="19"/>
      <c r="D209" s="20"/>
      <c r="E209" s="20"/>
      <c r="F209" s="20"/>
      <c r="G209" s="20"/>
      <c r="H209" s="20"/>
      <c r="I209" s="162"/>
      <c r="J209" s="165"/>
      <c r="K209" s="16"/>
      <c r="L209" s="3"/>
      <c r="M209" s="225" t="e">
        <f t="shared" si="8"/>
        <v>#DIV/0!</v>
      </c>
    </row>
    <row r="210" spans="1:13" hidden="1" x14ac:dyDescent="0.25">
      <c r="A210" s="19"/>
      <c r="B210" s="3"/>
      <c r="C210" s="19"/>
      <c r="D210" s="20"/>
      <c r="E210" s="20"/>
      <c r="F210" s="20"/>
      <c r="G210" s="20"/>
      <c r="H210" s="20"/>
      <c r="I210" s="162"/>
      <c r="J210" s="163"/>
      <c r="K210" s="22"/>
      <c r="L210" s="3"/>
      <c r="M210" s="225" t="e">
        <f t="shared" si="8"/>
        <v>#DIV/0!</v>
      </c>
    </row>
    <row r="211" spans="1:13" hidden="1" x14ac:dyDescent="0.25">
      <c r="A211" s="172"/>
      <c r="B211" s="73"/>
      <c r="C211" s="74"/>
      <c r="D211" s="70"/>
      <c r="E211" s="70"/>
      <c r="F211" s="70"/>
      <c r="G211" s="70"/>
      <c r="H211" s="70"/>
      <c r="I211" s="190"/>
      <c r="J211" s="187"/>
      <c r="K211" s="179"/>
      <c r="L211" s="3"/>
      <c r="M211" s="225" t="e">
        <f t="shared" si="8"/>
        <v>#DIV/0!</v>
      </c>
    </row>
    <row r="212" spans="1:13" hidden="1" x14ac:dyDescent="0.25">
      <c r="A212" s="168"/>
      <c r="B212" s="3"/>
      <c r="C212" s="19"/>
      <c r="D212" s="20"/>
      <c r="E212" s="20"/>
      <c r="F212" s="20"/>
      <c r="G212" s="20"/>
      <c r="H212" s="21"/>
      <c r="I212" s="191"/>
      <c r="J212" s="181"/>
      <c r="K212" s="179"/>
      <c r="L212" s="3"/>
      <c r="M212" s="225" t="e">
        <f t="shared" si="8"/>
        <v>#DIV/0!</v>
      </c>
    </row>
    <row r="213" spans="1:13" hidden="1" x14ac:dyDescent="0.25">
      <c r="A213" s="173"/>
      <c r="B213" s="3"/>
      <c r="C213" s="19"/>
      <c r="D213" s="20"/>
      <c r="E213" s="20"/>
      <c r="F213" s="20"/>
      <c r="G213" s="20"/>
      <c r="H213" s="21"/>
      <c r="I213" s="192"/>
      <c r="J213" s="174"/>
      <c r="K213" s="80"/>
      <c r="L213" s="3"/>
      <c r="M213" s="225" t="e">
        <f t="shared" si="8"/>
        <v>#DIV/0!</v>
      </c>
    </row>
    <row r="214" spans="1:13" hidden="1" x14ac:dyDescent="0.25">
      <c r="A214" s="173"/>
      <c r="B214" s="3"/>
      <c r="C214" s="19"/>
      <c r="D214" s="20"/>
      <c r="E214" s="20"/>
      <c r="F214" s="20"/>
      <c r="G214" s="20"/>
      <c r="H214" s="21"/>
      <c r="I214" s="186"/>
      <c r="J214" s="174"/>
      <c r="K214" s="80"/>
      <c r="L214" s="3"/>
      <c r="M214" s="225" t="e">
        <f t="shared" si="8"/>
        <v>#DIV/0!</v>
      </c>
    </row>
    <row r="215" spans="1:13" hidden="1" x14ac:dyDescent="0.25">
      <c r="A215" s="173"/>
      <c r="B215" s="3"/>
      <c r="C215" s="19"/>
      <c r="D215" s="20"/>
      <c r="E215" s="20"/>
      <c r="F215" s="20"/>
      <c r="G215" s="20"/>
      <c r="H215" s="21"/>
      <c r="I215" s="192"/>
      <c r="J215" s="174"/>
      <c r="K215" s="80"/>
      <c r="L215" s="3"/>
      <c r="M215" s="225" t="e">
        <f t="shared" si="8"/>
        <v>#DIV/0!</v>
      </c>
    </row>
    <row r="216" spans="1:13" hidden="1" x14ac:dyDescent="0.25">
      <c r="A216" s="173"/>
      <c r="B216" s="3"/>
      <c r="C216" s="19"/>
      <c r="D216" s="20"/>
      <c r="E216" s="20"/>
      <c r="F216" s="20"/>
      <c r="G216" s="20"/>
      <c r="H216" s="21"/>
      <c r="I216" s="192"/>
      <c r="J216" s="174"/>
      <c r="K216" s="80"/>
      <c r="L216" s="3"/>
      <c r="M216" s="225" t="e">
        <f t="shared" si="8"/>
        <v>#DIV/0!</v>
      </c>
    </row>
    <row r="217" spans="1:13" hidden="1" x14ac:dyDescent="0.25">
      <c r="A217" s="173"/>
      <c r="B217" s="3"/>
      <c r="C217" s="19"/>
      <c r="D217" s="20"/>
      <c r="E217" s="20"/>
      <c r="F217" s="20"/>
      <c r="G217" s="20"/>
      <c r="H217" s="21"/>
      <c r="I217" s="192"/>
      <c r="J217" s="174"/>
      <c r="K217" s="80"/>
      <c r="L217" s="3"/>
      <c r="M217" s="225" t="e">
        <f t="shared" si="8"/>
        <v>#DIV/0!</v>
      </c>
    </row>
    <row r="218" spans="1:13" hidden="1" x14ac:dyDescent="0.25">
      <c r="A218" s="173"/>
      <c r="B218" s="3"/>
      <c r="C218" s="19"/>
      <c r="D218" s="20"/>
      <c r="E218" s="20"/>
      <c r="F218" s="20"/>
      <c r="G218" s="20"/>
      <c r="H218" s="21"/>
      <c r="I218" s="192"/>
      <c r="J218" s="174"/>
      <c r="K218" s="80"/>
      <c r="L218" s="3"/>
      <c r="M218" s="225" t="e">
        <f t="shared" si="8"/>
        <v>#DIV/0!</v>
      </c>
    </row>
    <row r="219" spans="1:13" hidden="1" x14ac:dyDescent="0.25">
      <c r="A219" s="173"/>
      <c r="B219" s="3"/>
      <c r="C219" s="19"/>
      <c r="D219" s="20"/>
      <c r="E219" s="20"/>
      <c r="F219" s="20"/>
      <c r="G219" s="20"/>
      <c r="H219" s="21"/>
      <c r="I219" s="192"/>
      <c r="J219" s="174"/>
      <c r="K219" s="80"/>
      <c r="L219" s="3"/>
      <c r="M219" s="225" t="e">
        <f t="shared" si="8"/>
        <v>#DIV/0!</v>
      </c>
    </row>
    <row r="220" spans="1:13" hidden="1" x14ac:dyDescent="0.25">
      <c r="A220" s="173"/>
      <c r="B220" s="3"/>
      <c r="C220" s="19"/>
      <c r="D220" s="20"/>
      <c r="E220" s="20"/>
      <c r="F220" s="20"/>
      <c r="G220" s="20"/>
      <c r="H220" s="21"/>
      <c r="I220" s="192"/>
      <c r="J220" s="174"/>
      <c r="K220" s="80"/>
      <c r="L220" s="3"/>
      <c r="M220" s="225" t="e">
        <f t="shared" si="8"/>
        <v>#DIV/0!</v>
      </c>
    </row>
    <row r="221" spans="1:13" hidden="1" x14ac:dyDescent="0.25">
      <c r="A221" s="173"/>
      <c r="B221" s="73"/>
      <c r="C221" s="74"/>
      <c r="D221" s="70"/>
      <c r="E221" s="70"/>
      <c r="F221" s="70"/>
      <c r="G221" s="70"/>
      <c r="H221" s="70"/>
      <c r="I221" s="192"/>
      <c r="J221" s="174"/>
      <c r="K221" s="80"/>
      <c r="L221" s="3"/>
      <c r="M221" s="225" t="e">
        <f t="shared" si="8"/>
        <v>#DIV/0!</v>
      </c>
    </row>
    <row r="222" spans="1:13" hidden="1" x14ac:dyDescent="0.25">
      <c r="A222" s="173"/>
      <c r="B222" s="73"/>
      <c r="C222" s="74"/>
      <c r="D222" s="70"/>
      <c r="E222" s="70"/>
      <c r="F222" s="70"/>
      <c r="G222" s="70"/>
      <c r="H222" s="70"/>
      <c r="I222" s="192"/>
      <c r="J222" s="174"/>
      <c r="K222" s="80"/>
      <c r="L222" s="3"/>
      <c r="M222" s="225" t="e">
        <f t="shared" si="8"/>
        <v>#DIV/0!</v>
      </c>
    </row>
    <row r="223" spans="1:13" hidden="1" x14ac:dyDescent="0.25">
      <c r="A223" s="173"/>
      <c r="B223" s="24"/>
      <c r="C223" s="11"/>
      <c r="D223" s="13"/>
      <c r="E223" s="13"/>
      <c r="F223" s="13"/>
      <c r="G223" s="13"/>
      <c r="H223" s="21"/>
      <c r="I223" s="192"/>
      <c r="J223" s="174"/>
      <c r="K223" s="80"/>
      <c r="L223" s="3"/>
      <c r="M223" s="225" t="e">
        <f t="shared" si="8"/>
        <v>#DIV/0!</v>
      </c>
    </row>
    <row r="224" spans="1:13" hidden="1" x14ac:dyDescent="0.25">
      <c r="A224" s="173"/>
      <c r="B224" s="101"/>
      <c r="C224" s="102"/>
      <c r="D224" s="20"/>
      <c r="E224" s="20"/>
      <c r="F224" s="20"/>
      <c r="G224" s="20"/>
      <c r="H224" s="21"/>
      <c r="I224" s="192"/>
      <c r="J224" s="174"/>
      <c r="K224" s="80"/>
      <c r="L224" s="3"/>
      <c r="M224" s="225" t="e">
        <f t="shared" si="8"/>
        <v>#DIV/0!</v>
      </c>
    </row>
    <row r="225" spans="1:14" hidden="1" x14ac:dyDescent="0.25">
      <c r="B225" s="173"/>
      <c r="C225" s="170"/>
      <c r="D225" s="175"/>
      <c r="E225" s="175"/>
      <c r="F225" s="175"/>
      <c r="G225" s="175"/>
      <c r="H225" s="177"/>
      <c r="I225" s="167"/>
      <c r="J225" s="174"/>
      <c r="K225" s="80"/>
      <c r="L225" s="3"/>
      <c r="M225" s="225" t="e">
        <f t="shared" si="8"/>
        <v>#DIV/0!</v>
      </c>
    </row>
    <row r="226" spans="1:14" hidden="1" x14ac:dyDescent="0.25">
      <c r="A226" s="173"/>
      <c r="B226" s="176"/>
      <c r="C226" s="170"/>
      <c r="D226" s="175"/>
      <c r="E226" s="175"/>
      <c r="F226" s="175"/>
      <c r="G226" s="175"/>
      <c r="H226" s="177"/>
      <c r="I226" s="167"/>
      <c r="J226" s="174"/>
      <c r="K226" s="80"/>
      <c r="L226" s="3"/>
      <c r="M226" s="225" t="e">
        <f t="shared" si="8"/>
        <v>#DIV/0!</v>
      </c>
    </row>
    <row r="227" spans="1:14" hidden="1" x14ac:dyDescent="0.25">
      <c r="A227" s="173"/>
      <c r="B227" s="3"/>
      <c r="C227" s="19"/>
      <c r="D227" s="20"/>
      <c r="E227" s="20"/>
      <c r="F227" s="20"/>
      <c r="G227" s="20"/>
      <c r="H227" s="21"/>
      <c r="I227" s="178"/>
      <c r="J227" s="171"/>
      <c r="K227" s="169"/>
      <c r="L227" s="3"/>
      <c r="M227" s="225" t="e">
        <f t="shared" si="8"/>
        <v>#DIV/0!</v>
      </c>
    </row>
    <row r="228" spans="1:14" ht="21" hidden="1" x14ac:dyDescent="0.35">
      <c r="C228" s="18"/>
      <c r="D228" s="18"/>
      <c r="E228" s="18"/>
      <c r="F228" s="18"/>
      <c r="G228" s="18"/>
      <c r="M228" s="225" t="e">
        <f t="shared" si="8"/>
        <v>#DIV/0!</v>
      </c>
    </row>
    <row r="229" spans="1:14" ht="21" x14ac:dyDescent="0.35">
      <c r="C229" s="18"/>
      <c r="D229" s="18"/>
      <c r="E229" s="18"/>
      <c r="F229" s="18"/>
      <c r="G229" s="18"/>
    </row>
    <row r="230" spans="1:14" ht="21" x14ac:dyDescent="0.35">
      <c r="C230" s="18"/>
      <c r="D230" s="18"/>
      <c r="E230" s="18"/>
      <c r="F230" s="18"/>
      <c r="G230" s="18"/>
    </row>
    <row r="231" spans="1:14" ht="21" x14ac:dyDescent="0.35">
      <c r="C231" s="18"/>
      <c r="D231" s="18"/>
      <c r="E231" s="18"/>
      <c r="F231" s="18"/>
      <c r="G231" s="18"/>
    </row>
    <row r="232" spans="1:14" ht="21" x14ac:dyDescent="0.35">
      <c r="A232" s="13"/>
      <c r="C232" s="18"/>
      <c r="D232" s="18"/>
      <c r="E232" s="18"/>
      <c r="F232" s="18"/>
      <c r="G232" s="18"/>
      <c r="N232" s="322"/>
    </row>
    <row r="233" spans="1:14" ht="18.75" x14ac:dyDescent="0.3">
      <c r="A233" s="112" t="s">
        <v>414</v>
      </c>
      <c r="B233" s="112"/>
      <c r="C233" s="112"/>
      <c r="D233" s="112"/>
      <c r="E233" s="112"/>
      <c r="F233" s="112"/>
      <c r="G233" s="112"/>
      <c r="H233" s="112"/>
      <c r="I233" s="112"/>
      <c r="J233" s="112"/>
      <c r="K233" s="113"/>
      <c r="L233" s="113"/>
      <c r="M233" s="5"/>
    </row>
    <row r="234" spans="1:14" ht="18.75" x14ac:dyDescent="0.3">
      <c r="A234" s="111" t="s">
        <v>111</v>
      </c>
      <c r="B234" s="111"/>
      <c r="C234" s="111"/>
      <c r="D234" s="111"/>
      <c r="E234" s="111"/>
      <c r="F234" s="111"/>
      <c r="G234" s="111"/>
      <c r="H234" s="111"/>
      <c r="I234" s="111"/>
      <c r="J234" s="111"/>
      <c r="K234" s="115"/>
      <c r="L234" s="115"/>
      <c r="M234" s="13"/>
      <c r="N234" s="322"/>
    </row>
    <row r="235" spans="1:14" ht="18.75" x14ac:dyDescent="0.3">
      <c r="A235" s="114"/>
      <c r="B235" s="114"/>
      <c r="C235" s="114"/>
      <c r="D235" s="114"/>
      <c r="E235" s="114"/>
      <c r="F235" s="114"/>
      <c r="G235" s="114"/>
      <c r="H235" s="114"/>
      <c r="I235" s="114"/>
      <c r="J235" s="114"/>
      <c r="K235" s="114"/>
      <c r="L235" s="114"/>
    </row>
    <row r="237" spans="1:14" x14ac:dyDescent="0.25">
      <c r="A237" s="84" t="s">
        <v>107</v>
      </c>
      <c r="B237" s="91"/>
      <c r="C237" s="84"/>
      <c r="D237" s="91"/>
      <c r="E237" s="91"/>
      <c r="F237" s="91"/>
      <c r="G237" s="91"/>
      <c r="H237" s="91"/>
      <c r="I237" s="424" t="s">
        <v>341</v>
      </c>
      <c r="J237" s="291" t="s">
        <v>305</v>
      </c>
      <c r="K237" s="292" t="s">
        <v>60</v>
      </c>
      <c r="L237" s="292" t="s">
        <v>300</v>
      </c>
      <c r="M237" s="426" t="s">
        <v>347</v>
      </c>
      <c r="N237" s="428" t="s">
        <v>348</v>
      </c>
    </row>
    <row r="238" spans="1:14" ht="35.25" customHeight="1" x14ac:dyDescent="0.25">
      <c r="A238" s="85" t="s">
        <v>112</v>
      </c>
      <c r="B238" s="92"/>
      <c r="C238" s="85" t="s">
        <v>108</v>
      </c>
      <c r="D238" s="92"/>
      <c r="E238" s="92"/>
      <c r="F238" s="92"/>
      <c r="G238" s="92"/>
      <c r="H238" s="92"/>
      <c r="I238" s="425"/>
      <c r="J238" s="293" t="s">
        <v>297</v>
      </c>
      <c r="K238" s="294" t="s">
        <v>301</v>
      </c>
      <c r="L238" s="294" t="s">
        <v>303</v>
      </c>
      <c r="M238" s="427"/>
      <c r="N238" s="429"/>
    </row>
    <row r="239" spans="1:14" x14ac:dyDescent="0.25">
      <c r="A239" s="11">
        <v>1</v>
      </c>
      <c r="B239" s="13"/>
      <c r="C239" s="11" t="s">
        <v>109</v>
      </c>
      <c r="D239" s="13"/>
      <c r="E239" s="13"/>
      <c r="F239" s="13"/>
      <c r="G239" s="13"/>
      <c r="H239" s="13"/>
      <c r="I239" s="162">
        <v>3037765</v>
      </c>
      <c r="J239" s="79">
        <v>8059000</v>
      </c>
      <c r="K239" s="16">
        <v>9513165</v>
      </c>
      <c r="L239" s="16">
        <v>7618298</v>
      </c>
      <c r="M239" s="333">
        <f>L239/I239*100</f>
        <v>250.7862853117341</v>
      </c>
      <c r="N239" s="225">
        <f>L239/K239*100</f>
        <v>80.081634240549803</v>
      </c>
    </row>
    <row r="240" spans="1:14" x14ac:dyDescent="0.25">
      <c r="A240" s="11">
        <v>3</v>
      </c>
      <c r="B240" s="13"/>
      <c r="C240" s="11" t="s">
        <v>113</v>
      </c>
      <c r="D240" s="13"/>
      <c r="E240" s="13"/>
      <c r="F240" s="13"/>
      <c r="G240" s="13"/>
      <c r="H240" s="13"/>
      <c r="I240" s="162">
        <v>70889</v>
      </c>
      <c r="J240" s="79">
        <v>0</v>
      </c>
      <c r="K240" s="16">
        <v>0</v>
      </c>
      <c r="L240" s="16">
        <v>0</v>
      </c>
      <c r="M240" s="333">
        <f t="shared" ref="M240:M243" si="10">L240/I240*100</f>
        <v>0</v>
      </c>
      <c r="N240" s="225">
        <v>0</v>
      </c>
    </row>
    <row r="241" spans="1:14" x14ac:dyDescent="0.25">
      <c r="A241" s="11">
        <v>4</v>
      </c>
      <c r="B241" s="13"/>
      <c r="C241" s="11" t="s">
        <v>114</v>
      </c>
      <c r="D241" s="13"/>
      <c r="E241" s="13"/>
      <c r="F241" s="13"/>
      <c r="G241" s="13"/>
      <c r="H241" s="13"/>
      <c r="I241" s="162">
        <v>3307882</v>
      </c>
      <c r="J241" s="79">
        <v>3396000</v>
      </c>
      <c r="K241" s="16">
        <v>4093500</v>
      </c>
      <c r="L241" s="16">
        <v>2800141</v>
      </c>
      <c r="M241" s="333">
        <f t="shared" si="10"/>
        <v>84.650570969581139</v>
      </c>
      <c r="N241" s="225">
        <f t="shared" ref="N241:N242" si="11">L241/K241*100</f>
        <v>68.40456821790643</v>
      </c>
    </row>
    <row r="242" spans="1:14" ht="21" customHeight="1" x14ac:dyDescent="0.25">
      <c r="A242" s="11">
        <v>5</v>
      </c>
      <c r="B242" s="13"/>
      <c r="C242" s="11" t="s">
        <v>115</v>
      </c>
      <c r="D242" s="13"/>
      <c r="E242" s="13"/>
      <c r="F242" s="13"/>
      <c r="G242" s="13"/>
      <c r="H242" s="13"/>
      <c r="I242" s="162">
        <v>4018503</v>
      </c>
      <c r="J242" s="79">
        <v>3455000</v>
      </c>
      <c r="K242" s="16">
        <v>3689500</v>
      </c>
      <c r="L242" s="16">
        <v>2093086</v>
      </c>
      <c r="M242" s="225">
        <f t="shared" si="10"/>
        <v>52.086212203897816</v>
      </c>
      <c r="N242" s="225">
        <f t="shared" si="11"/>
        <v>56.730884943759321</v>
      </c>
    </row>
    <row r="243" spans="1:14" ht="21.75" customHeight="1" x14ac:dyDescent="0.25">
      <c r="A243" s="6">
        <v>6</v>
      </c>
      <c r="B243" s="7"/>
      <c r="C243" s="6" t="s">
        <v>116</v>
      </c>
      <c r="D243" s="7"/>
      <c r="E243" s="7"/>
      <c r="F243" s="7"/>
      <c r="G243" s="7"/>
      <c r="H243" s="7"/>
      <c r="I243" s="204">
        <v>227481</v>
      </c>
      <c r="J243" s="9">
        <v>90000</v>
      </c>
      <c r="K243" s="15">
        <v>305000</v>
      </c>
      <c r="L243" s="15">
        <v>0</v>
      </c>
      <c r="M243" s="381">
        <f t="shared" si="10"/>
        <v>0</v>
      </c>
      <c r="N243" s="422">
        <f>L243/K243*100</f>
        <v>0</v>
      </c>
    </row>
    <row r="244" spans="1:14" ht="0.75" customHeight="1" x14ac:dyDescent="0.25">
      <c r="A244" s="11"/>
      <c r="B244" s="13"/>
      <c r="C244" s="11" t="s">
        <v>117</v>
      </c>
      <c r="D244" s="13"/>
      <c r="E244" s="13"/>
      <c r="F244" s="13"/>
      <c r="G244" s="13"/>
      <c r="H244" s="13"/>
      <c r="I244" s="24"/>
      <c r="J244" s="13"/>
      <c r="K244" s="16"/>
      <c r="L244" s="16"/>
      <c r="M244" s="382"/>
      <c r="N244" s="423"/>
    </row>
    <row r="245" spans="1:14" ht="34.5" customHeight="1" x14ac:dyDescent="0.25">
      <c r="A245" s="87"/>
      <c r="B245" s="88"/>
      <c r="C245" s="87" t="s">
        <v>106</v>
      </c>
      <c r="D245" s="88"/>
      <c r="E245" s="88"/>
      <c r="F245" s="88"/>
      <c r="G245" s="88"/>
      <c r="H245" s="88"/>
      <c r="I245" s="211">
        <v>10662520</v>
      </c>
      <c r="J245" s="212">
        <f>J239+J240+J241+J242+J243</f>
        <v>15000000</v>
      </c>
      <c r="K245" s="89">
        <f>K239+K240+K241+K242+K243</f>
        <v>17601165</v>
      </c>
      <c r="L245" s="89">
        <f>L239+L240+L241+L242+L243</f>
        <v>12511525</v>
      </c>
      <c r="M245" s="445">
        <f>L245/I245*100</f>
        <v>117.34116325221432</v>
      </c>
      <c r="N245" s="346">
        <f>L245/K245*100</f>
        <v>71.083504983903055</v>
      </c>
    </row>
    <row r="246" spans="1:14" ht="21" x14ac:dyDescent="0.35">
      <c r="C246" s="18"/>
      <c r="D246" s="18"/>
      <c r="E246" s="18"/>
      <c r="F246" s="18"/>
      <c r="G246" s="18"/>
    </row>
    <row r="247" spans="1:14" ht="21" x14ac:dyDescent="0.35">
      <c r="C247" s="18"/>
      <c r="D247" s="18"/>
      <c r="E247" s="18"/>
      <c r="F247" s="18"/>
      <c r="G247" s="18"/>
    </row>
    <row r="248" spans="1:14" ht="21" x14ac:dyDescent="0.35">
      <c r="C248" s="18"/>
      <c r="D248" s="18"/>
      <c r="E248" s="18"/>
      <c r="F248" s="18"/>
      <c r="G248" s="18"/>
    </row>
    <row r="249" spans="1:14" ht="21" x14ac:dyDescent="0.35">
      <c r="C249" s="18"/>
      <c r="D249" s="18"/>
      <c r="E249" s="18"/>
      <c r="F249" s="18"/>
      <c r="G249" s="18"/>
    </row>
    <row r="250" spans="1:14" ht="21" x14ac:dyDescent="0.35">
      <c r="C250" s="18"/>
      <c r="D250" s="18"/>
      <c r="E250" s="18"/>
      <c r="F250" s="18"/>
      <c r="G250" s="18"/>
    </row>
    <row r="251" spans="1:14" ht="21" x14ac:dyDescent="0.35">
      <c r="C251" s="18"/>
      <c r="D251" s="18"/>
      <c r="E251" s="18"/>
      <c r="F251" s="18"/>
      <c r="G251" s="18"/>
    </row>
    <row r="252" spans="1:14" ht="21" x14ac:dyDescent="0.35">
      <c r="C252" s="18"/>
      <c r="D252" s="18"/>
      <c r="E252" s="18"/>
      <c r="F252" s="18"/>
      <c r="G252" s="18"/>
    </row>
    <row r="253" spans="1:14" ht="21" x14ac:dyDescent="0.35">
      <c r="C253" s="18"/>
      <c r="D253" s="18"/>
      <c r="E253" s="18"/>
      <c r="F253" s="18"/>
      <c r="G253" s="18"/>
    </row>
    <row r="254" spans="1:14" ht="21" x14ac:dyDescent="0.35">
      <c r="C254" s="18"/>
      <c r="D254" s="18"/>
      <c r="E254" s="18"/>
      <c r="F254" s="18"/>
      <c r="G254" s="18"/>
    </row>
    <row r="255" spans="1:14" ht="21" x14ac:dyDescent="0.35">
      <c r="C255" s="18"/>
      <c r="D255" s="18"/>
      <c r="E255" s="18"/>
      <c r="F255" s="18"/>
      <c r="G255" s="18"/>
    </row>
    <row r="256" spans="1:14" ht="21" x14ac:dyDescent="0.35">
      <c r="C256" s="18"/>
      <c r="D256" s="18"/>
      <c r="E256" s="18"/>
      <c r="F256" s="18"/>
      <c r="G256" s="18"/>
    </row>
    <row r="257" spans="1:14" ht="18" customHeight="1" x14ac:dyDescent="0.35">
      <c r="C257" s="18"/>
      <c r="D257" s="18"/>
      <c r="E257" s="18"/>
      <c r="F257" s="18"/>
      <c r="G257" s="18"/>
      <c r="N257" s="322"/>
    </row>
    <row r="258" spans="1:14" ht="21" hidden="1" x14ac:dyDescent="0.35">
      <c r="C258" s="18"/>
      <c r="D258" s="18"/>
      <c r="E258" s="18"/>
      <c r="F258" s="18"/>
      <c r="G258" s="18"/>
    </row>
    <row r="259" spans="1:14" ht="21" hidden="1" x14ac:dyDescent="0.35">
      <c r="C259" s="18"/>
      <c r="D259" s="18"/>
      <c r="E259" s="18"/>
      <c r="F259" s="18"/>
      <c r="G259" s="18"/>
    </row>
    <row r="260" spans="1:14" ht="21" hidden="1" x14ac:dyDescent="0.35">
      <c r="C260" s="18"/>
      <c r="D260" s="18"/>
      <c r="E260" s="18"/>
      <c r="F260" s="18"/>
      <c r="G260" s="18"/>
    </row>
    <row r="261" spans="1:14" ht="21" hidden="1" x14ac:dyDescent="0.35">
      <c r="C261" s="18"/>
      <c r="D261" s="18"/>
      <c r="E261" s="18"/>
      <c r="F261" s="18"/>
      <c r="G261" s="18"/>
    </row>
    <row r="262" spans="1:14" ht="21" hidden="1" x14ac:dyDescent="0.35">
      <c r="C262" s="18"/>
      <c r="D262" s="18"/>
      <c r="E262" s="18"/>
      <c r="F262" s="18"/>
      <c r="G262" s="18"/>
    </row>
    <row r="263" spans="1:14" ht="21" hidden="1" x14ac:dyDescent="0.35">
      <c r="C263" s="18"/>
      <c r="D263" s="18"/>
      <c r="E263" s="18"/>
      <c r="F263" s="18"/>
      <c r="G263" s="18"/>
    </row>
    <row r="264" spans="1:14" ht="21" hidden="1" x14ac:dyDescent="0.35">
      <c r="C264" s="18"/>
      <c r="D264" s="18"/>
      <c r="E264" s="18"/>
      <c r="F264" s="18"/>
      <c r="G264" s="18"/>
    </row>
    <row r="265" spans="1:14" ht="21" hidden="1" x14ac:dyDescent="0.35">
      <c r="C265" s="18"/>
      <c r="D265" s="18"/>
      <c r="E265" s="18"/>
      <c r="F265" s="18"/>
      <c r="G265" s="18"/>
    </row>
    <row r="266" spans="1:14" ht="21" hidden="1" x14ac:dyDescent="0.35">
      <c r="C266" s="18"/>
      <c r="D266" s="18"/>
      <c r="E266" s="18"/>
      <c r="F266" s="18"/>
      <c r="G266" s="18"/>
    </row>
    <row r="267" spans="1:14" ht="21" hidden="1" x14ac:dyDescent="0.35">
      <c r="C267" s="18"/>
      <c r="D267" s="18"/>
      <c r="E267" s="18"/>
      <c r="F267" s="18"/>
      <c r="G267" s="18"/>
    </row>
    <row r="268" spans="1:14" ht="21" hidden="1" x14ac:dyDescent="0.35">
      <c r="C268" s="18"/>
      <c r="D268" s="18"/>
      <c r="E268" s="18"/>
      <c r="F268" s="18"/>
      <c r="G268" s="18"/>
    </row>
    <row r="269" spans="1:14" ht="18.75" x14ac:dyDescent="0.3">
      <c r="A269" s="5"/>
      <c r="B269" s="112" t="s">
        <v>413</v>
      </c>
      <c r="C269" s="112"/>
      <c r="D269" s="112"/>
      <c r="E269" s="112"/>
      <c r="F269" s="112"/>
      <c r="G269" s="112"/>
      <c r="H269" s="112"/>
      <c r="I269" s="112"/>
      <c r="J269" s="112"/>
      <c r="K269" s="106"/>
      <c r="L269" s="5"/>
      <c r="M269" s="5"/>
    </row>
    <row r="270" spans="1:14" ht="18.75" x14ac:dyDescent="0.3">
      <c r="A270" s="13"/>
      <c r="B270" s="111" t="s">
        <v>201</v>
      </c>
      <c r="C270" s="111"/>
      <c r="D270" s="111"/>
      <c r="E270" s="111"/>
      <c r="F270" s="111"/>
      <c r="G270" s="111"/>
      <c r="H270" s="111"/>
      <c r="I270" s="111"/>
      <c r="J270" s="111"/>
      <c r="K270" s="12"/>
      <c r="L270" s="13"/>
      <c r="M270" s="13"/>
      <c r="N270" s="322"/>
    </row>
    <row r="274" spans="1:58" x14ac:dyDescent="0.25">
      <c r="A274" s="45"/>
      <c r="B274" s="84" t="s">
        <v>220</v>
      </c>
      <c r="C274" s="45"/>
      <c r="D274" s="49"/>
      <c r="E274" s="49"/>
      <c r="F274" s="49"/>
      <c r="G274" s="49"/>
      <c r="H274" s="49"/>
      <c r="I274" s="295" t="s">
        <v>300</v>
      </c>
      <c r="J274" s="291" t="s">
        <v>96</v>
      </c>
      <c r="K274" s="292" t="s">
        <v>0</v>
      </c>
      <c r="L274" s="292" t="s">
        <v>300</v>
      </c>
      <c r="M274" s="434" t="s">
        <v>347</v>
      </c>
      <c r="N274" s="437" t="s">
        <v>348</v>
      </c>
    </row>
    <row r="275" spans="1:58" x14ac:dyDescent="0.25">
      <c r="A275" s="33"/>
      <c r="B275" s="86" t="s">
        <v>221</v>
      </c>
      <c r="C275" s="33"/>
      <c r="D275" s="240"/>
      <c r="E275" s="240"/>
      <c r="F275" s="240"/>
      <c r="G275" s="240"/>
      <c r="H275" s="240"/>
      <c r="I275" s="296" t="s">
        <v>350</v>
      </c>
      <c r="J275" s="297" t="s">
        <v>301</v>
      </c>
      <c r="K275" s="298" t="s">
        <v>301</v>
      </c>
      <c r="L275" s="298" t="s">
        <v>301</v>
      </c>
      <c r="M275" s="435"/>
      <c r="N275" s="438"/>
    </row>
    <row r="276" spans="1:58" x14ac:dyDescent="0.25">
      <c r="A276" s="34"/>
      <c r="B276" s="34"/>
      <c r="C276" s="34"/>
      <c r="D276" s="35"/>
      <c r="E276" s="35"/>
      <c r="F276" s="35"/>
      <c r="G276" s="35"/>
      <c r="H276" s="35"/>
      <c r="I276" s="299"/>
      <c r="J276" s="300"/>
      <c r="K276" s="301"/>
      <c r="L276" s="301"/>
      <c r="M276" s="436"/>
      <c r="N276" s="439"/>
    </row>
    <row r="277" spans="1:58" x14ac:dyDescent="0.25">
      <c r="A277" s="19"/>
      <c r="B277" s="19"/>
      <c r="C277" s="108"/>
      <c r="D277" s="109"/>
      <c r="E277" s="109"/>
      <c r="F277" s="109"/>
      <c r="G277" s="110"/>
      <c r="H277" s="110"/>
      <c r="I277" s="3"/>
      <c r="J277" s="20"/>
      <c r="K277" s="19"/>
      <c r="L277" s="19"/>
      <c r="M277" s="19"/>
      <c r="N277" s="225"/>
    </row>
    <row r="278" spans="1:58" x14ac:dyDescent="0.25">
      <c r="A278" s="19"/>
      <c r="B278" s="19"/>
      <c r="C278" s="19"/>
      <c r="D278" s="20"/>
      <c r="E278" s="20"/>
      <c r="F278" s="20"/>
      <c r="G278" s="20"/>
      <c r="H278" s="20"/>
      <c r="I278" s="3"/>
      <c r="J278" s="20"/>
      <c r="K278" s="19"/>
      <c r="L278" s="19"/>
      <c r="M278" s="19"/>
      <c r="N278" s="225"/>
    </row>
    <row r="279" spans="1:58" x14ac:dyDescent="0.25">
      <c r="A279" s="11"/>
      <c r="B279" s="11" t="s">
        <v>202</v>
      </c>
      <c r="C279" s="104"/>
      <c r="D279" s="13" t="s">
        <v>97</v>
      </c>
      <c r="E279" s="13"/>
      <c r="F279" s="13"/>
      <c r="G279" s="13"/>
      <c r="H279" s="13"/>
      <c r="I279" s="162">
        <v>2098161</v>
      </c>
      <c r="J279" s="79">
        <v>2369000</v>
      </c>
      <c r="K279" s="16">
        <v>2848900</v>
      </c>
      <c r="L279" s="16">
        <v>2199006.1800000002</v>
      </c>
      <c r="M279" s="364">
        <f>L279/I279*100</f>
        <v>104.8063604270597</v>
      </c>
      <c r="N279" s="225">
        <f>L279/K279*100</f>
        <v>77.187903401312795</v>
      </c>
    </row>
    <row r="280" spans="1:58" x14ac:dyDescent="0.25">
      <c r="A280" s="11"/>
      <c r="B280" s="11" t="s">
        <v>321</v>
      </c>
      <c r="C280" s="11"/>
      <c r="D280" s="13" t="s">
        <v>98</v>
      </c>
      <c r="E280" s="13"/>
      <c r="F280" s="13"/>
      <c r="G280" s="13"/>
      <c r="H280" s="13"/>
      <c r="I280" s="162">
        <v>220623</v>
      </c>
      <c r="J280" s="79">
        <v>370000</v>
      </c>
      <c r="K280" s="16">
        <v>370000</v>
      </c>
      <c r="L280" s="16">
        <v>321847.59999999998</v>
      </c>
      <c r="M280" s="364">
        <f t="shared" ref="M280:M289" si="12">L280/I280*100</f>
        <v>145.88125444763239</v>
      </c>
      <c r="N280" s="225">
        <f>L280/K280*100</f>
        <v>86.985837837837835</v>
      </c>
    </row>
    <row r="281" spans="1:58" x14ac:dyDescent="0.25">
      <c r="A281" s="11"/>
      <c r="B281" s="11" t="s">
        <v>203</v>
      </c>
      <c r="C281" s="11"/>
      <c r="D281" s="13" t="s">
        <v>99</v>
      </c>
      <c r="E281" s="13"/>
      <c r="F281" s="13"/>
      <c r="G281" s="13"/>
      <c r="H281" s="13"/>
      <c r="I281" s="162">
        <v>2108173</v>
      </c>
      <c r="J281" s="79">
        <v>2010000</v>
      </c>
      <c r="K281" s="16">
        <v>2860000</v>
      </c>
      <c r="L281" s="16">
        <v>2320699.9900000002</v>
      </c>
      <c r="M281" s="364">
        <f t="shared" si="12"/>
        <v>110.08109818311875</v>
      </c>
      <c r="N281" s="225">
        <f>L281/K282*100</f>
        <v>348.97744210526321</v>
      </c>
    </row>
    <row r="282" spans="1:58" x14ac:dyDescent="0.25">
      <c r="A282" s="11"/>
      <c r="B282" s="11" t="s">
        <v>204</v>
      </c>
      <c r="C282" s="11"/>
      <c r="D282" s="13" t="s">
        <v>100</v>
      </c>
      <c r="E282" s="13"/>
      <c r="F282" s="13"/>
      <c r="G282" s="13"/>
      <c r="H282" s="13"/>
      <c r="I282" s="162">
        <v>398623</v>
      </c>
      <c r="J282" s="79">
        <v>425000</v>
      </c>
      <c r="K282" s="16">
        <v>665000</v>
      </c>
      <c r="L282" s="16">
        <v>425004.57</v>
      </c>
      <c r="M282" s="364">
        <f t="shared" si="12"/>
        <v>106.61817556939765</v>
      </c>
      <c r="N282" s="225">
        <f t="shared" ref="N282:N287" si="13">L282/K282*100</f>
        <v>63.910461654135339</v>
      </c>
    </row>
    <row r="283" spans="1:58" x14ac:dyDescent="0.25">
      <c r="A283" s="11"/>
      <c r="B283" s="11" t="s">
        <v>205</v>
      </c>
      <c r="C283" s="11"/>
      <c r="D283" s="13" t="s">
        <v>101</v>
      </c>
      <c r="E283" s="13"/>
      <c r="F283" s="13"/>
      <c r="G283" s="13"/>
      <c r="H283" s="13"/>
      <c r="I283" s="162">
        <v>2206381</v>
      </c>
      <c r="J283" s="79">
        <v>3556000</v>
      </c>
      <c r="K283" s="16">
        <v>3462000</v>
      </c>
      <c r="L283" s="16">
        <v>2213545</v>
      </c>
      <c r="M283" s="364">
        <f t="shared" si="12"/>
        <v>100.32469460170297</v>
      </c>
      <c r="N283" s="225">
        <f t="shared" si="13"/>
        <v>63.938330444829582</v>
      </c>
    </row>
    <row r="284" spans="1:58" ht="18.75" x14ac:dyDescent="0.3">
      <c r="A284" s="11"/>
      <c r="B284" s="11" t="s">
        <v>206</v>
      </c>
      <c r="C284" s="11"/>
      <c r="D284" s="13" t="s">
        <v>102</v>
      </c>
      <c r="E284" s="13"/>
      <c r="F284" s="13"/>
      <c r="G284" s="13"/>
      <c r="H284" s="13"/>
      <c r="I284" s="162">
        <v>32300</v>
      </c>
      <c r="J284" s="79">
        <v>35000</v>
      </c>
      <c r="K284" s="16">
        <v>35000</v>
      </c>
      <c r="L284" s="16">
        <v>25875</v>
      </c>
      <c r="M284" s="364">
        <f t="shared" si="12"/>
        <v>80.108359133126939</v>
      </c>
      <c r="N284" s="225">
        <f t="shared" si="13"/>
        <v>73.928571428571431</v>
      </c>
      <c r="AR284" s="5"/>
      <c r="AS284" s="112" t="s">
        <v>110</v>
      </c>
      <c r="AT284" s="112"/>
      <c r="AU284" s="112"/>
      <c r="AV284" s="112"/>
      <c r="AW284" s="112"/>
      <c r="AX284" s="112"/>
      <c r="AY284" s="112"/>
      <c r="AZ284" s="112"/>
      <c r="BA284" s="112"/>
      <c r="BB284" s="106"/>
      <c r="BC284" s="5"/>
      <c r="BD284" s="5"/>
      <c r="BE284" s="5"/>
      <c r="BF284" s="5"/>
    </row>
    <row r="285" spans="1:58" ht="18.75" x14ac:dyDescent="0.3">
      <c r="A285" s="11"/>
      <c r="B285" s="11" t="s">
        <v>207</v>
      </c>
      <c r="C285" s="11"/>
      <c r="D285" s="13" t="s">
        <v>103</v>
      </c>
      <c r="E285" s="13"/>
      <c r="F285" s="13"/>
      <c r="G285" s="13"/>
      <c r="H285" s="13"/>
      <c r="I285" s="162">
        <v>1395108</v>
      </c>
      <c r="J285" s="79">
        <v>2549000</v>
      </c>
      <c r="K285" s="16">
        <v>2959000</v>
      </c>
      <c r="L285" s="16">
        <v>1615470.84</v>
      </c>
      <c r="M285" s="364">
        <f t="shared" si="12"/>
        <v>115.7953964854334</v>
      </c>
      <c r="N285" s="225">
        <f t="shared" si="13"/>
        <v>54.59516187901319</v>
      </c>
      <c r="AR285" s="13"/>
      <c r="AS285" s="111" t="s">
        <v>201</v>
      </c>
      <c r="AT285" s="111"/>
      <c r="AU285" s="111"/>
      <c r="AV285" s="111"/>
      <c r="AW285" s="111"/>
      <c r="AX285" s="111"/>
      <c r="AY285" s="111"/>
      <c r="AZ285" s="111"/>
      <c r="BA285" s="111"/>
      <c r="BB285" s="12"/>
      <c r="BC285" s="13"/>
      <c r="BD285" s="13"/>
      <c r="BE285" s="13"/>
      <c r="BF285" s="13"/>
    </row>
    <row r="286" spans="1:58" x14ac:dyDescent="0.25">
      <c r="A286" s="11"/>
      <c r="B286" s="11" t="s">
        <v>208</v>
      </c>
      <c r="C286" s="11"/>
      <c r="D286" s="13" t="s">
        <v>104</v>
      </c>
      <c r="E286" s="13"/>
      <c r="F286" s="13"/>
      <c r="G286" s="13"/>
      <c r="H286" s="13"/>
      <c r="I286" s="162">
        <v>930504</v>
      </c>
      <c r="J286" s="79">
        <v>1543000</v>
      </c>
      <c r="K286" s="16">
        <v>1453600</v>
      </c>
      <c r="L286" s="16">
        <v>1111080.8600000001</v>
      </c>
      <c r="M286" s="364">
        <f t="shared" si="12"/>
        <v>119.40634967716421</v>
      </c>
      <c r="N286" s="225">
        <f t="shared" si="13"/>
        <v>76.436492845349477</v>
      </c>
    </row>
    <row r="287" spans="1:58" x14ac:dyDescent="0.25">
      <c r="A287" s="11"/>
      <c r="B287" s="105">
        <v>10</v>
      </c>
      <c r="C287" s="105"/>
      <c r="D287" s="13" t="s">
        <v>105</v>
      </c>
      <c r="E287" s="13"/>
      <c r="F287" s="13"/>
      <c r="G287" s="13"/>
      <c r="H287" s="13"/>
      <c r="I287" s="162">
        <v>1272647</v>
      </c>
      <c r="J287" s="79">
        <v>2143000</v>
      </c>
      <c r="K287" s="16">
        <v>2947665</v>
      </c>
      <c r="L287" s="16">
        <v>2278995</v>
      </c>
      <c r="M287" s="364">
        <f t="shared" si="12"/>
        <v>179.0751873850329</v>
      </c>
      <c r="N287" s="225">
        <f t="shared" si="13"/>
        <v>77.31526479433721</v>
      </c>
    </row>
    <row r="288" spans="1:58" x14ac:dyDescent="0.25">
      <c r="A288" s="3"/>
      <c r="B288" s="19"/>
      <c r="C288" s="19"/>
      <c r="I288" s="3"/>
      <c r="K288" s="19"/>
      <c r="L288" s="19"/>
      <c r="M288" s="364">
        <v>0</v>
      </c>
      <c r="N288" s="225"/>
    </row>
    <row r="289" spans="1:58" x14ac:dyDescent="0.25">
      <c r="A289" s="74"/>
      <c r="B289" s="70"/>
      <c r="C289" s="70"/>
      <c r="D289" s="71" t="s">
        <v>106</v>
      </c>
      <c r="E289" s="70"/>
      <c r="F289" s="70"/>
      <c r="G289" s="70"/>
      <c r="H289" s="70"/>
      <c r="I289" s="81">
        <f>SUM(I279:I288)</f>
        <v>10662520</v>
      </c>
      <c r="J289" s="81">
        <f>SUM(J279:J288)</f>
        <v>15000000</v>
      </c>
      <c r="K289" s="81">
        <f>SUM(K279:K288)</f>
        <v>17601165</v>
      </c>
      <c r="L289" s="81">
        <f>SUM(L279:L288)</f>
        <v>12511525.040000001</v>
      </c>
      <c r="M289" s="368">
        <f t="shared" si="12"/>
        <v>117.34116362736013</v>
      </c>
      <c r="N289" s="259">
        <f>L289/K289*100</f>
        <v>71.083505211160741</v>
      </c>
    </row>
    <row r="290" spans="1:58" x14ac:dyDescent="0.25">
      <c r="L290" s="1"/>
    </row>
    <row r="291" spans="1:58" x14ac:dyDescent="0.25">
      <c r="AR291" s="40"/>
      <c r="AS291" s="77" t="s">
        <v>220</v>
      </c>
      <c r="AT291" s="40"/>
      <c r="AU291" s="43"/>
      <c r="AV291" s="43"/>
      <c r="AW291" s="43"/>
      <c r="AX291" s="43"/>
      <c r="AY291" s="43"/>
      <c r="AZ291" s="77" t="s">
        <v>96</v>
      </c>
      <c r="BA291" s="78"/>
      <c r="BB291" s="77" t="s">
        <v>0</v>
      </c>
      <c r="BC291" s="78"/>
      <c r="BD291" s="77" t="s">
        <v>216</v>
      </c>
      <c r="BE291" s="78"/>
      <c r="BF291" s="82" t="s">
        <v>1</v>
      </c>
    </row>
    <row r="292" spans="1:58" ht="14.25" customHeight="1" x14ac:dyDescent="0.25">
      <c r="AR292" s="36"/>
      <c r="AS292" s="67"/>
      <c r="AT292" s="36"/>
      <c r="AU292" s="37"/>
      <c r="AV292" s="37"/>
      <c r="AW292" s="37"/>
      <c r="AX292" s="37"/>
      <c r="AY292" s="37"/>
      <c r="AZ292" s="67"/>
      <c r="BA292" s="68"/>
      <c r="BB292" s="67"/>
      <c r="BC292" s="68"/>
      <c r="BD292" s="67"/>
      <c r="BE292" s="68"/>
      <c r="BF292" s="83"/>
    </row>
    <row r="293" spans="1:58" hidden="1" x14ac:dyDescent="0.25">
      <c r="AR293" s="36"/>
      <c r="AS293" s="67"/>
      <c r="AT293" s="36"/>
      <c r="AU293" s="37"/>
      <c r="AV293" s="37"/>
      <c r="AW293" s="37"/>
      <c r="AX293" s="37"/>
      <c r="AY293" s="37"/>
      <c r="AZ293" s="67"/>
      <c r="BA293" s="68"/>
      <c r="BB293" s="67"/>
      <c r="BC293" s="68"/>
      <c r="BD293" s="67"/>
      <c r="BE293" s="68"/>
      <c r="BF293" s="83"/>
    </row>
    <row r="294" spans="1:58" hidden="1" x14ac:dyDescent="0.25">
      <c r="AR294" s="36"/>
      <c r="AS294" s="67"/>
      <c r="AT294" s="36"/>
      <c r="AU294" s="37"/>
      <c r="AV294" s="37"/>
      <c r="AW294" s="37"/>
      <c r="AX294" s="37"/>
      <c r="AY294" s="37"/>
      <c r="AZ294" s="67"/>
      <c r="BA294" s="68"/>
      <c r="BB294" s="67"/>
      <c r="BC294" s="68"/>
      <c r="BD294" s="67"/>
      <c r="BE294" s="68"/>
      <c r="BF294" s="83"/>
    </row>
    <row r="295" spans="1:58" hidden="1" x14ac:dyDescent="0.25">
      <c r="AR295" s="36"/>
      <c r="AS295" s="67"/>
      <c r="AT295" s="36"/>
      <c r="AU295" s="37"/>
      <c r="AV295" s="37"/>
      <c r="AW295" s="37"/>
      <c r="AX295" s="37"/>
      <c r="AY295" s="37"/>
      <c r="AZ295" s="67"/>
      <c r="BA295" s="68"/>
      <c r="BB295" s="67"/>
      <c r="BC295" s="68"/>
      <c r="BD295" s="67"/>
      <c r="BE295" s="68"/>
      <c r="BF295" s="83"/>
    </row>
    <row r="296" spans="1:58" hidden="1" x14ac:dyDescent="0.25">
      <c r="AR296" s="36"/>
      <c r="AS296" s="67"/>
      <c r="AT296" s="36"/>
      <c r="AU296" s="37"/>
      <c r="AV296" s="37"/>
      <c r="AW296" s="37"/>
      <c r="AX296" s="37"/>
      <c r="AY296" s="37"/>
      <c r="AZ296" s="67"/>
      <c r="BA296" s="68"/>
      <c r="BB296" s="67"/>
      <c r="BC296" s="68"/>
      <c r="BD296" s="67"/>
      <c r="BE296" s="68"/>
      <c r="BF296" s="83"/>
    </row>
    <row r="297" spans="1:58" hidden="1" x14ac:dyDescent="0.25">
      <c r="AR297" s="36"/>
      <c r="AS297" s="67"/>
      <c r="AT297" s="36"/>
      <c r="AU297" s="37"/>
      <c r="AV297" s="37"/>
      <c r="AW297" s="37"/>
      <c r="AX297" s="37"/>
      <c r="AY297" s="37"/>
      <c r="AZ297" s="67"/>
      <c r="BA297" s="68"/>
      <c r="BB297" s="67"/>
      <c r="BC297" s="68"/>
      <c r="BD297" s="67"/>
      <c r="BE297" s="68"/>
      <c r="BF297" s="83"/>
    </row>
    <row r="298" spans="1:58" hidden="1" x14ac:dyDescent="0.25">
      <c r="AR298" s="11"/>
      <c r="AS298" s="11"/>
      <c r="AT298" s="11"/>
      <c r="AU298" s="13"/>
      <c r="AV298" s="13"/>
      <c r="AW298" s="13"/>
      <c r="AX298" s="13"/>
      <c r="AY298" s="13"/>
      <c r="AZ298" s="16"/>
      <c r="BA298" s="13"/>
      <c r="BB298" s="16"/>
      <c r="BC298" s="13"/>
      <c r="BD298" s="16"/>
      <c r="BE298" s="13"/>
      <c r="BF298" s="24"/>
    </row>
    <row r="299" spans="1:58" hidden="1" x14ac:dyDescent="0.25">
      <c r="AR299" s="11"/>
      <c r="AS299" s="11" t="s">
        <v>207</v>
      </c>
      <c r="AT299" s="11"/>
      <c r="AU299" s="13" t="s">
        <v>103</v>
      </c>
      <c r="AV299" s="13"/>
      <c r="AW299" s="13"/>
      <c r="AX299" s="13"/>
      <c r="AY299" s="13"/>
      <c r="AZ299" s="16">
        <v>2431616</v>
      </c>
      <c r="BA299" s="13"/>
      <c r="BB299" s="16">
        <v>2269000</v>
      </c>
      <c r="BC299" s="13"/>
      <c r="BD299" s="16">
        <v>1395108</v>
      </c>
      <c r="BE299" s="13"/>
      <c r="BF299" s="24">
        <v>61</v>
      </c>
    </row>
    <row r="300" spans="1:58" ht="15.75" hidden="1" x14ac:dyDescent="0.25">
      <c r="A300" s="17" t="s">
        <v>119</v>
      </c>
      <c r="AR300" s="11"/>
      <c r="AS300" s="11" t="s">
        <v>208</v>
      </c>
      <c r="AT300" s="11"/>
      <c r="AU300" s="13" t="s">
        <v>104</v>
      </c>
      <c r="AV300" s="13"/>
      <c r="AW300" s="13"/>
      <c r="AX300" s="13"/>
      <c r="AY300" s="13"/>
      <c r="AZ300" s="16">
        <v>1294000</v>
      </c>
      <c r="BA300" s="13"/>
      <c r="BB300" s="16">
        <v>1294000</v>
      </c>
      <c r="BC300" s="13"/>
      <c r="BD300" s="16">
        <v>930504</v>
      </c>
      <c r="BE300" s="13"/>
      <c r="BF300" s="24">
        <v>72</v>
      </c>
    </row>
    <row r="301" spans="1:58" ht="15.75" x14ac:dyDescent="0.25">
      <c r="A301" s="107" t="s">
        <v>388</v>
      </c>
      <c r="B301" s="17"/>
      <c r="C301" s="17"/>
      <c r="D301" s="17"/>
      <c r="E301" s="17"/>
      <c r="F301" s="17"/>
      <c r="G301" s="17"/>
      <c r="H301" s="17"/>
      <c r="I301" s="17"/>
      <c r="AR301" s="11"/>
      <c r="AS301" s="105">
        <v>10</v>
      </c>
      <c r="AT301" s="105"/>
      <c r="AU301" s="13" t="s">
        <v>105</v>
      </c>
      <c r="AV301" s="13"/>
      <c r="AW301" s="13"/>
      <c r="AX301" s="13"/>
      <c r="AY301" s="13"/>
      <c r="AZ301" s="16">
        <v>1519000</v>
      </c>
      <c r="BA301" s="13"/>
      <c r="BB301" s="16">
        <v>1519000</v>
      </c>
      <c r="BC301" s="13"/>
      <c r="BD301" s="16">
        <v>1272647</v>
      </c>
      <c r="BE301" s="13"/>
      <c r="BF301" s="24">
        <v>84</v>
      </c>
    </row>
    <row r="302" spans="1:58" ht="15.75" x14ac:dyDescent="0.25">
      <c r="B302" s="107"/>
      <c r="C302" s="107"/>
      <c r="D302" s="107"/>
      <c r="E302" s="107"/>
      <c r="F302" s="107"/>
      <c r="G302" s="107"/>
      <c r="H302" s="107"/>
      <c r="I302" s="107"/>
      <c r="AR302" s="3"/>
      <c r="AS302" s="19"/>
      <c r="AT302" s="19"/>
      <c r="AZ302" s="19"/>
      <c r="BB302" s="19"/>
      <c r="BD302" s="19"/>
      <c r="BF302" s="19"/>
    </row>
    <row r="303" spans="1:58" ht="15.75" x14ac:dyDescent="0.25">
      <c r="A303" s="17" t="s">
        <v>120</v>
      </c>
      <c r="AR303" s="19"/>
      <c r="AS303" s="20"/>
      <c r="AT303" s="20"/>
      <c r="AZ303" s="20"/>
      <c r="BB303" s="20"/>
      <c r="BD303" s="20"/>
      <c r="BF303" s="20"/>
    </row>
    <row r="304" spans="1:58" ht="15.75" x14ac:dyDescent="0.25">
      <c r="A304" s="107" t="s">
        <v>383</v>
      </c>
      <c r="B304" s="17"/>
      <c r="C304" s="17"/>
      <c r="D304" s="17"/>
      <c r="E304" s="17"/>
      <c r="F304" s="17"/>
      <c r="G304" s="17"/>
      <c r="H304" s="17"/>
      <c r="I304" s="107"/>
      <c r="J304" s="107"/>
      <c r="K304" s="107"/>
      <c r="L304" s="107"/>
      <c r="AR304" s="19"/>
      <c r="AS304" s="20"/>
      <c r="AT304" s="20"/>
      <c r="AZ304" s="20"/>
      <c r="BB304" s="20"/>
      <c r="BD304" s="20"/>
      <c r="BF304" s="20"/>
    </row>
    <row r="305" spans="1:58" ht="15.75" x14ac:dyDescent="0.25">
      <c r="A305" s="107" t="s">
        <v>121</v>
      </c>
      <c r="B305" s="107"/>
      <c r="C305" s="107"/>
      <c r="D305" s="107"/>
      <c r="E305" s="107"/>
      <c r="F305" s="107"/>
      <c r="G305" s="107"/>
      <c r="H305" s="107"/>
      <c r="I305" s="107"/>
      <c r="J305" s="107"/>
      <c r="K305" s="107"/>
      <c r="L305" s="107"/>
      <c r="AR305" s="19"/>
      <c r="AS305" s="20"/>
      <c r="AT305" s="20"/>
      <c r="AZ305" s="20"/>
      <c r="BB305" s="20"/>
      <c r="BD305" s="20"/>
      <c r="BF305" s="20"/>
    </row>
    <row r="306" spans="1:58" ht="15.75" x14ac:dyDescent="0.25">
      <c r="B306" s="107"/>
      <c r="C306" s="107"/>
      <c r="D306" s="107"/>
      <c r="E306" s="107"/>
      <c r="F306" s="107"/>
      <c r="G306" s="107"/>
      <c r="H306" s="107"/>
      <c r="I306" s="107"/>
      <c r="J306" s="107"/>
      <c r="K306" s="107"/>
      <c r="L306" s="107"/>
      <c r="AR306" s="19"/>
      <c r="AS306" s="20"/>
      <c r="AT306" s="20"/>
      <c r="AZ306" s="20"/>
      <c r="BB306" s="20"/>
      <c r="BD306" s="20"/>
      <c r="BF306" s="20"/>
    </row>
    <row r="307" spans="1:58" ht="15.75" x14ac:dyDescent="0.25">
      <c r="A307" s="17" t="s">
        <v>122</v>
      </c>
      <c r="AR307" s="19"/>
      <c r="AS307" s="20"/>
      <c r="AT307" s="20"/>
      <c r="AZ307" s="20"/>
      <c r="BB307" s="20"/>
      <c r="BD307" s="20"/>
      <c r="BF307" s="20"/>
    </row>
    <row r="308" spans="1:58" ht="15.75" x14ac:dyDescent="0.25">
      <c r="A308" s="107" t="s">
        <v>389</v>
      </c>
      <c r="B308" s="17"/>
      <c r="C308" s="17"/>
      <c r="D308" s="17"/>
      <c r="E308" s="17"/>
      <c r="F308" s="107"/>
      <c r="G308" s="107"/>
      <c r="H308" s="107"/>
      <c r="I308" s="107"/>
      <c r="J308" s="107"/>
      <c r="K308" s="107"/>
      <c r="L308" s="107"/>
      <c r="AR308" s="19"/>
      <c r="AS308" s="20"/>
      <c r="AT308" s="20"/>
      <c r="AZ308" s="20"/>
      <c r="BB308" s="20"/>
      <c r="BD308" s="20"/>
      <c r="BF308" s="20"/>
    </row>
    <row r="309" spans="1:58" ht="15.75" x14ac:dyDescent="0.25">
      <c r="A309" s="107" t="s">
        <v>423</v>
      </c>
      <c r="B309" s="107"/>
      <c r="C309" s="107"/>
      <c r="D309" s="107"/>
      <c r="E309" s="107"/>
      <c r="F309" s="107"/>
      <c r="G309" s="107"/>
      <c r="H309" s="107"/>
      <c r="I309" s="107"/>
      <c r="J309" s="107"/>
      <c r="K309" s="107"/>
      <c r="L309" s="107"/>
      <c r="AR309" s="19"/>
      <c r="AS309" s="20"/>
      <c r="AT309" s="20"/>
      <c r="AZ309" s="20"/>
      <c r="BB309" s="20"/>
      <c r="BD309" s="20"/>
      <c r="BF309" s="20"/>
    </row>
    <row r="310" spans="1:58" ht="15.75" x14ac:dyDescent="0.25">
      <c r="A310" s="107" t="s">
        <v>424</v>
      </c>
      <c r="B310" s="107"/>
      <c r="C310" s="107"/>
      <c r="D310" s="107"/>
      <c r="E310" s="107"/>
      <c r="F310" s="107"/>
      <c r="G310" s="107"/>
      <c r="H310" s="107"/>
      <c r="I310" s="107"/>
      <c r="J310" s="107"/>
      <c r="K310" s="107"/>
      <c r="L310" s="107"/>
      <c r="AR310" s="19"/>
      <c r="AS310" s="20"/>
      <c r="AT310" s="20"/>
      <c r="AZ310" s="20"/>
      <c r="BB310" s="20"/>
      <c r="BD310" s="20"/>
      <c r="BF310" s="20"/>
    </row>
    <row r="311" spans="1:58" ht="15.75" x14ac:dyDescent="0.25">
      <c r="A311" s="107" t="s">
        <v>425</v>
      </c>
      <c r="B311" s="107"/>
      <c r="C311" s="107"/>
      <c r="D311" s="107"/>
      <c r="E311" s="107"/>
      <c r="F311" s="107"/>
      <c r="G311" s="107"/>
      <c r="H311" s="107"/>
      <c r="I311" s="107"/>
      <c r="J311" s="107"/>
      <c r="K311" s="107"/>
      <c r="L311" s="107"/>
      <c r="AR311" s="19"/>
      <c r="AS311" s="20"/>
      <c r="AT311" s="20"/>
      <c r="AZ311" s="20"/>
      <c r="BB311" s="20"/>
      <c r="BD311" s="20"/>
      <c r="BF311" s="20"/>
    </row>
    <row r="312" spans="1:58" ht="15.75" x14ac:dyDescent="0.25">
      <c r="A312" s="107" t="s">
        <v>426</v>
      </c>
      <c r="AR312" s="19"/>
      <c r="AS312" s="20"/>
      <c r="AT312" s="20"/>
      <c r="AZ312" s="20"/>
      <c r="BB312" s="20"/>
      <c r="BD312" s="20"/>
      <c r="BF312" s="20"/>
    </row>
    <row r="313" spans="1:58" ht="15.75" x14ac:dyDescent="0.25">
      <c r="A313" s="107" t="s">
        <v>390</v>
      </c>
      <c r="AR313" s="19"/>
      <c r="AS313" s="20"/>
      <c r="AT313" s="20"/>
      <c r="AZ313" s="20"/>
      <c r="BB313" s="20"/>
      <c r="BD313" s="20"/>
      <c r="BF313" s="20"/>
    </row>
    <row r="314" spans="1:58" ht="15.75" x14ac:dyDescent="0.25">
      <c r="A314" s="107" t="s">
        <v>427</v>
      </c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2"/>
      <c r="AR314" s="19"/>
      <c r="AS314" s="20"/>
      <c r="AT314" s="20"/>
      <c r="AZ314" s="20"/>
      <c r="BB314" s="20"/>
      <c r="BD314" s="20"/>
      <c r="BF314" s="20"/>
    </row>
    <row r="315" spans="1:58" ht="15.75" x14ac:dyDescent="0.25">
      <c r="A315" s="107" t="s">
        <v>428</v>
      </c>
      <c r="B315" s="107"/>
      <c r="C315" s="107"/>
      <c r="D315" s="107"/>
      <c r="E315" s="107"/>
      <c r="F315" s="107"/>
      <c r="G315" s="107"/>
      <c r="H315" s="107"/>
      <c r="I315" s="107"/>
      <c r="J315" s="107"/>
      <c r="K315" s="107"/>
      <c r="AR315" s="19"/>
      <c r="AS315" s="20"/>
      <c r="AT315" s="20"/>
      <c r="AZ315" s="20"/>
      <c r="BB315" s="20"/>
      <c r="BD315" s="20"/>
      <c r="BF315" s="20"/>
    </row>
    <row r="316" spans="1:58" x14ac:dyDescent="0.25">
      <c r="AR316" s="19"/>
      <c r="AS316" s="20"/>
      <c r="AT316" s="20"/>
      <c r="AZ316" s="20"/>
      <c r="BB316" s="20"/>
      <c r="BD316" s="20"/>
      <c r="BF316" s="20"/>
    </row>
    <row r="317" spans="1:58" ht="15.75" x14ac:dyDescent="0.25">
      <c r="A317" s="17" t="s">
        <v>123</v>
      </c>
      <c r="AR317" s="19"/>
      <c r="AS317" s="20"/>
      <c r="AT317" s="20"/>
      <c r="AZ317" s="20"/>
      <c r="BB317" s="20"/>
      <c r="BD317" s="20"/>
      <c r="BF317" s="20"/>
    </row>
    <row r="318" spans="1:58" ht="15.75" x14ac:dyDescent="0.25">
      <c r="A318" s="107" t="s">
        <v>124</v>
      </c>
      <c r="AR318" s="19"/>
      <c r="AS318" s="20"/>
      <c r="AT318" s="20"/>
      <c r="AZ318" s="20"/>
      <c r="BB318" s="20"/>
      <c r="BD318" s="20"/>
      <c r="BF318" s="20"/>
    </row>
    <row r="319" spans="1:58" x14ac:dyDescent="0.25">
      <c r="AR319" s="19"/>
      <c r="AS319" s="20"/>
      <c r="AT319" s="20"/>
      <c r="AZ319" s="20"/>
      <c r="BB319" s="20"/>
      <c r="BD319" s="20"/>
      <c r="BF319" s="20"/>
    </row>
    <row r="320" spans="1:58" x14ac:dyDescent="0.25">
      <c r="AR320" s="19"/>
      <c r="AS320" s="20"/>
      <c r="AT320" s="20"/>
      <c r="AZ320" s="20"/>
      <c r="BB320" s="20"/>
      <c r="BD320" s="20"/>
      <c r="BF320" s="20"/>
    </row>
    <row r="321" spans="44:58" x14ac:dyDescent="0.25">
      <c r="AR321" s="19"/>
      <c r="AS321" s="20"/>
      <c r="AT321" s="20"/>
      <c r="AZ321" s="20"/>
      <c r="BB321" s="20"/>
      <c r="BD321" s="20"/>
      <c r="BF321" s="20"/>
    </row>
    <row r="322" spans="44:58" x14ac:dyDescent="0.25">
      <c r="AR322" s="19"/>
      <c r="AS322" s="20"/>
      <c r="AT322" s="20"/>
      <c r="AZ322" s="20"/>
      <c r="BB322" s="20"/>
      <c r="BD322" s="20"/>
      <c r="BF322" s="20"/>
    </row>
    <row r="323" spans="44:58" x14ac:dyDescent="0.25">
      <c r="AR323" s="19"/>
      <c r="AS323" s="20"/>
      <c r="AT323" s="20"/>
      <c r="AZ323" s="20"/>
      <c r="BB323" s="20"/>
      <c r="BD323" s="20"/>
      <c r="BF323" s="20"/>
    </row>
    <row r="324" spans="44:58" x14ac:dyDescent="0.25">
      <c r="AR324" s="19"/>
      <c r="AS324" s="20"/>
      <c r="AT324" s="20"/>
      <c r="AZ324" s="20"/>
      <c r="BB324" s="20"/>
      <c r="BD324" s="20"/>
      <c r="BF324" s="20"/>
    </row>
    <row r="325" spans="44:58" x14ac:dyDescent="0.25">
      <c r="AR325" s="19"/>
      <c r="AS325" s="20"/>
      <c r="AT325" s="20"/>
      <c r="AZ325" s="20"/>
      <c r="BB325" s="20"/>
      <c r="BD325" s="20"/>
      <c r="BF325" s="20"/>
    </row>
    <row r="326" spans="44:58" x14ac:dyDescent="0.25">
      <c r="AR326" s="19"/>
      <c r="AS326" s="20"/>
      <c r="AT326" s="20"/>
      <c r="AZ326" s="20"/>
      <c r="BB326" s="20"/>
      <c r="BD326" s="20"/>
      <c r="BF326" s="20"/>
    </row>
    <row r="327" spans="44:58" x14ac:dyDescent="0.25">
      <c r="AR327" s="19"/>
      <c r="AS327" s="20"/>
      <c r="AT327" s="20"/>
      <c r="AZ327" s="20"/>
      <c r="BB327" s="20"/>
      <c r="BD327" s="20"/>
      <c r="BF327" s="20"/>
    </row>
    <row r="328" spans="44:58" x14ac:dyDescent="0.25">
      <c r="AR328" s="19"/>
      <c r="AS328" s="20"/>
      <c r="AT328" s="20"/>
      <c r="AZ328" s="20"/>
      <c r="BB328" s="20"/>
      <c r="BD328" s="20"/>
      <c r="BF328" s="20"/>
    </row>
    <row r="329" spans="44:58" x14ac:dyDescent="0.25">
      <c r="AR329" s="19"/>
      <c r="AS329" s="20"/>
      <c r="AT329" s="20"/>
      <c r="AZ329" s="20"/>
      <c r="BB329" s="20"/>
      <c r="BD329" s="20"/>
      <c r="BF329" s="20"/>
    </row>
    <row r="330" spans="44:58" x14ac:dyDescent="0.25">
      <c r="AR330" s="19"/>
      <c r="AS330" s="20"/>
      <c r="AT330" s="20"/>
      <c r="AZ330" s="20"/>
      <c r="BB330" s="20"/>
      <c r="BD330" s="20"/>
      <c r="BF330" s="20"/>
    </row>
    <row r="331" spans="44:58" x14ac:dyDescent="0.25">
      <c r="AR331" s="19"/>
      <c r="AS331" s="20"/>
      <c r="AT331" s="20"/>
      <c r="AZ331" s="20"/>
      <c r="BB331" s="20"/>
      <c r="BD331" s="20"/>
      <c r="BF331" s="20"/>
    </row>
    <row r="332" spans="44:58" x14ac:dyDescent="0.25">
      <c r="AR332" s="19"/>
      <c r="AS332" s="20"/>
      <c r="AT332" s="20"/>
      <c r="AZ332" s="20"/>
      <c r="BB332" s="20"/>
      <c r="BD332" s="20"/>
      <c r="BF332" s="20"/>
    </row>
    <row r="333" spans="44:58" x14ac:dyDescent="0.25">
      <c r="AR333" s="19"/>
      <c r="AS333" s="20"/>
      <c r="AT333" s="20"/>
      <c r="AZ333" s="20"/>
      <c r="BB333" s="20"/>
      <c r="BD333" s="20"/>
      <c r="BF333" s="20"/>
    </row>
    <row r="334" spans="44:58" x14ac:dyDescent="0.25">
      <c r="AR334" s="19"/>
      <c r="AS334" s="20"/>
      <c r="AT334" s="20"/>
      <c r="AZ334" s="20"/>
      <c r="BB334" s="20"/>
      <c r="BD334" s="20"/>
      <c r="BF334" s="20"/>
    </row>
    <row r="335" spans="44:58" x14ac:dyDescent="0.25">
      <c r="AR335" s="19"/>
      <c r="AS335" s="20"/>
      <c r="AT335" s="20"/>
      <c r="AZ335" s="20"/>
      <c r="BB335" s="20"/>
      <c r="BD335" s="20"/>
      <c r="BF335" s="20"/>
    </row>
    <row r="336" spans="44:58" x14ac:dyDescent="0.25">
      <c r="AR336" s="19"/>
      <c r="AS336" s="20"/>
      <c r="AT336" s="20"/>
      <c r="AZ336" s="20"/>
      <c r="BB336" s="20"/>
      <c r="BD336" s="20"/>
      <c r="BF336" s="20"/>
    </row>
    <row r="337" spans="2:58" x14ac:dyDescent="0.25">
      <c r="AR337" s="19"/>
      <c r="AS337" s="20"/>
      <c r="AT337" s="20"/>
      <c r="AZ337" s="20"/>
      <c r="BB337" s="20"/>
      <c r="BD337" s="20"/>
      <c r="BF337" s="20"/>
    </row>
    <row r="338" spans="2:58" x14ac:dyDescent="0.25">
      <c r="AR338" s="19"/>
      <c r="AS338" s="20"/>
      <c r="AT338" s="20"/>
      <c r="AZ338" s="20"/>
      <c r="BB338" s="20"/>
      <c r="BD338" s="20"/>
      <c r="BF338" s="20"/>
    </row>
    <row r="339" spans="2:58" x14ac:dyDescent="0.25">
      <c r="AR339" s="19"/>
      <c r="AS339" s="20"/>
      <c r="AT339" s="20"/>
      <c r="AZ339" s="20"/>
      <c r="BB339" s="20"/>
      <c r="BD339" s="20"/>
      <c r="BF339" s="20"/>
    </row>
    <row r="340" spans="2:58" ht="21" x14ac:dyDescent="0.35">
      <c r="B340" s="18" t="s">
        <v>391</v>
      </c>
      <c r="C340" s="18"/>
      <c r="D340" s="18"/>
      <c r="E340" s="18"/>
      <c r="F340" s="18"/>
      <c r="G340" s="18"/>
      <c r="AR340" s="19"/>
      <c r="AS340" s="20"/>
      <c r="AT340" s="20"/>
      <c r="AZ340" s="20"/>
      <c r="BB340" s="20"/>
      <c r="BD340" s="20"/>
      <c r="BF340" s="20"/>
    </row>
    <row r="341" spans="2:58" x14ac:dyDescent="0.25">
      <c r="AR341" s="19"/>
      <c r="AS341" s="20"/>
      <c r="AT341" s="20"/>
      <c r="AZ341" s="20"/>
      <c r="BB341" s="20"/>
      <c r="BD341" s="20"/>
      <c r="BF341" s="20"/>
    </row>
    <row r="342" spans="2:58" ht="18.75" x14ac:dyDescent="0.3">
      <c r="B342" s="96" t="s">
        <v>285</v>
      </c>
      <c r="AR342" s="19"/>
      <c r="AS342" s="20"/>
      <c r="AT342" s="20"/>
      <c r="AZ342" s="20"/>
      <c r="BB342" s="20"/>
      <c r="BD342" s="20"/>
      <c r="BF342" s="20"/>
    </row>
    <row r="343" spans="2:58" x14ac:dyDescent="0.25">
      <c r="AR343" s="19"/>
      <c r="AS343" s="20"/>
      <c r="AT343" s="20"/>
      <c r="AZ343" s="20"/>
      <c r="BB343" s="20"/>
      <c r="BD343" s="20"/>
      <c r="BF343" s="20"/>
    </row>
    <row r="344" spans="2:58" x14ac:dyDescent="0.25">
      <c r="AR344" s="19"/>
      <c r="AS344" s="20"/>
      <c r="AT344" s="20"/>
      <c r="AZ344" s="20"/>
      <c r="BB344" s="20"/>
      <c r="BD344" s="20"/>
      <c r="BF344" s="20"/>
    </row>
    <row r="345" spans="2:58" ht="0.75" customHeight="1" x14ac:dyDescent="0.25">
      <c r="AR345" s="19"/>
      <c r="AS345" s="20"/>
      <c r="AT345" s="20"/>
      <c r="AZ345" s="20"/>
      <c r="BB345" s="20"/>
      <c r="BD345" s="20"/>
      <c r="BF345" s="20"/>
    </row>
    <row r="346" spans="2:58" hidden="1" x14ac:dyDescent="0.25">
      <c r="AR346" s="19"/>
      <c r="AS346" s="20"/>
      <c r="AT346" s="20"/>
      <c r="AZ346" s="20"/>
      <c r="BB346" s="20"/>
      <c r="BD346" s="20"/>
      <c r="BF346" s="20"/>
    </row>
    <row r="347" spans="2:58" hidden="1" x14ac:dyDescent="0.25">
      <c r="AR347" s="19"/>
      <c r="AS347" s="20"/>
      <c r="AT347" s="20"/>
      <c r="AZ347" s="20"/>
      <c r="BB347" s="20"/>
      <c r="BD347" s="20"/>
      <c r="BF347" s="20"/>
    </row>
    <row r="348" spans="2:58" hidden="1" x14ac:dyDescent="0.25">
      <c r="AR348" s="19"/>
      <c r="AS348" s="20"/>
      <c r="AT348" s="20"/>
      <c r="AZ348" s="20"/>
      <c r="BB348" s="20"/>
      <c r="BD348" s="20"/>
      <c r="BF348" s="20"/>
    </row>
    <row r="349" spans="2:58" hidden="1" x14ac:dyDescent="0.25">
      <c r="AR349" s="19"/>
      <c r="AS349" s="20"/>
      <c r="AT349" s="20"/>
      <c r="AZ349" s="20"/>
      <c r="BB349" s="20"/>
      <c r="BD349" s="20"/>
      <c r="BF349" s="20"/>
    </row>
    <row r="350" spans="2:58" hidden="1" x14ac:dyDescent="0.25">
      <c r="AR350" s="19"/>
      <c r="AS350" s="20"/>
      <c r="AT350" s="20"/>
      <c r="AZ350" s="20"/>
      <c r="BB350" s="20"/>
      <c r="BD350" s="20"/>
      <c r="BF350" s="20"/>
    </row>
    <row r="351" spans="2:58" hidden="1" x14ac:dyDescent="0.25">
      <c r="AR351" s="19"/>
      <c r="AS351" s="20"/>
      <c r="AT351" s="20"/>
      <c r="AZ351" s="20"/>
      <c r="BB351" s="20"/>
      <c r="BD351" s="20"/>
      <c r="BF351" s="20"/>
    </row>
    <row r="352" spans="2:58" hidden="1" x14ac:dyDescent="0.25">
      <c r="AR352" s="19"/>
      <c r="AS352" s="20"/>
      <c r="AT352" s="20"/>
      <c r="AZ352" s="20"/>
      <c r="BB352" s="20"/>
      <c r="BD352" s="20"/>
      <c r="BF352" s="20"/>
    </row>
    <row r="353" spans="1:58" hidden="1" x14ac:dyDescent="0.25">
      <c r="AR353" s="19"/>
      <c r="AS353" s="20"/>
      <c r="AT353" s="20"/>
      <c r="AZ353" s="20"/>
      <c r="BB353" s="20"/>
      <c r="BD353" s="20"/>
      <c r="BF353" s="20"/>
    </row>
    <row r="354" spans="1:58" ht="23.25" hidden="1" x14ac:dyDescent="0.35">
      <c r="B354" s="152"/>
      <c r="C354" s="152"/>
      <c r="D354" s="152"/>
      <c r="E354" s="152"/>
      <c r="F354" s="152"/>
      <c r="G354" s="152"/>
      <c r="H354" s="152"/>
      <c r="I354" s="152"/>
      <c r="J354" s="152"/>
      <c r="K354" s="152"/>
      <c r="AR354" s="19"/>
      <c r="AS354" s="20"/>
      <c r="AT354" s="20"/>
      <c r="AZ354" s="20"/>
      <c r="BB354" s="20"/>
      <c r="BD354" s="20"/>
      <c r="BF354" s="20"/>
    </row>
    <row r="355" spans="1:58" hidden="1" x14ac:dyDescent="0.25">
      <c r="AR355" s="19"/>
      <c r="AS355" s="20"/>
      <c r="AT355" s="20"/>
      <c r="AZ355" s="20"/>
      <c r="BB355" s="20"/>
      <c r="BD355" s="20"/>
      <c r="BF355" s="20"/>
    </row>
    <row r="356" spans="1:58" hidden="1" x14ac:dyDescent="0.25">
      <c r="AR356" s="19"/>
      <c r="AS356" s="20"/>
      <c r="AT356" s="20"/>
      <c r="AZ356" s="20"/>
      <c r="BB356" s="20"/>
      <c r="BD356" s="20"/>
      <c r="BF356" s="20"/>
    </row>
    <row r="357" spans="1:58" ht="21" hidden="1" x14ac:dyDescent="0.35">
      <c r="D357" s="18"/>
      <c r="E357" s="18"/>
      <c r="F357" s="2"/>
      <c r="AR357" s="19"/>
      <c r="AS357" s="20"/>
      <c r="AT357" s="20"/>
      <c r="AZ357" s="20"/>
      <c r="BB357" s="20"/>
      <c r="BD357" s="20"/>
      <c r="BF357" s="20"/>
    </row>
    <row r="358" spans="1:58" ht="23.25" hidden="1" x14ac:dyDescent="0.35">
      <c r="A358" s="152"/>
      <c r="AR358" s="19"/>
      <c r="AS358" s="20"/>
      <c r="AT358" s="20"/>
      <c r="AZ358" s="20"/>
      <c r="BB358" s="20"/>
      <c r="BD358" s="20"/>
      <c r="BF358" s="20"/>
    </row>
    <row r="359" spans="1:58" ht="14.25" hidden="1" customHeight="1" x14ac:dyDescent="0.25">
      <c r="AR359" s="74"/>
      <c r="AS359" s="70"/>
      <c r="AT359" s="70"/>
      <c r="AU359" s="71" t="s">
        <v>106</v>
      </c>
      <c r="AV359" s="70"/>
      <c r="AW359" s="70"/>
      <c r="AX359" s="70"/>
      <c r="AY359" s="70"/>
      <c r="AZ359" s="81">
        <f>SUM(AZ298:AZ302)</f>
        <v>5244616</v>
      </c>
      <c r="BA359" s="70"/>
      <c r="BB359" s="81">
        <f>SUM(BB298:BB302)</f>
        <v>5082000</v>
      </c>
      <c r="BC359" s="70"/>
      <c r="BD359" s="81">
        <f>SUM(BD298:BD302)</f>
        <v>3598259</v>
      </c>
      <c r="BE359" s="70"/>
      <c r="BF359" s="72">
        <v>74</v>
      </c>
    </row>
    <row r="360" spans="1:58" hidden="1" x14ac:dyDescent="0.25"/>
    <row r="361" spans="1:58" hidden="1" x14ac:dyDescent="0.25"/>
    <row r="362" spans="1:58" hidden="1" x14ac:dyDescent="0.25"/>
    <row r="363" spans="1:58" hidden="1" x14ac:dyDescent="0.25"/>
    <row r="364" spans="1:58" hidden="1" x14ac:dyDescent="0.25"/>
    <row r="365" spans="1:58" hidden="1" x14ac:dyDescent="0.25"/>
    <row r="366" spans="1:58" hidden="1" x14ac:dyDescent="0.25"/>
    <row r="367" spans="1:58" hidden="1" x14ac:dyDescent="0.25"/>
    <row r="368" spans="1:58" hidden="1" x14ac:dyDescent="0.25"/>
    <row r="369" spans="1:14" hidden="1" x14ac:dyDescent="0.25"/>
    <row r="370" spans="1:14" hidden="1" x14ac:dyDescent="0.25"/>
    <row r="371" spans="1:14" hidden="1" x14ac:dyDescent="0.25"/>
    <row r="372" spans="1:14" ht="0.75" customHeight="1" x14ac:dyDescent="0.25">
      <c r="H372" s="7"/>
    </row>
    <row r="373" spans="1:14" hidden="1" x14ac:dyDescent="0.25">
      <c r="H373" s="7"/>
    </row>
    <row r="374" spans="1:14" hidden="1" x14ac:dyDescent="0.25">
      <c r="H374" s="7"/>
    </row>
    <row r="375" spans="1:14" hidden="1" x14ac:dyDescent="0.25">
      <c r="H375" s="7"/>
    </row>
    <row r="376" spans="1:14" hidden="1" x14ac:dyDescent="0.25">
      <c r="H376" s="7"/>
    </row>
    <row r="377" spans="1:14" hidden="1" x14ac:dyDescent="0.25">
      <c r="H377" s="7"/>
    </row>
    <row r="378" spans="1:14" hidden="1" x14ac:dyDescent="0.25">
      <c r="H378" s="7"/>
    </row>
    <row r="379" spans="1:14" hidden="1" x14ac:dyDescent="0.25">
      <c r="H379" s="7"/>
    </row>
    <row r="380" spans="1:14" hidden="1" x14ac:dyDescent="0.25">
      <c r="H380" s="7"/>
    </row>
    <row r="381" spans="1:14" hidden="1" x14ac:dyDescent="0.25">
      <c r="H381" s="7"/>
    </row>
    <row r="382" spans="1:14" hidden="1" x14ac:dyDescent="0.25">
      <c r="H382" s="7"/>
    </row>
    <row r="383" spans="1:14" x14ac:dyDescent="0.25">
      <c r="A383" s="45"/>
      <c r="B383" s="45"/>
      <c r="C383" s="45"/>
      <c r="D383" s="49"/>
      <c r="E383" s="49"/>
      <c r="F383" s="49"/>
      <c r="G383" s="49"/>
      <c r="H383" s="58"/>
      <c r="I383" s="440" t="s">
        <v>341</v>
      </c>
      <c r="J383" s="440" t="s">
        <v>351</v>
      </c>
      <c r="K383" s="302" t="s">
        <v>298</v>
      </c>
      <c r="L383" s="440" t="s">
        <v>352</v>
      </c>
      <c r="M383" s="426" t="s">
        <v>347</v>
      </c>
      <c r="N383" s="428" t="s">
        <v>353</v>
      </c>
    </row>
    <row r="384" spans="1:14" x14ac:dyDescent="0.25">
      <c r="A384" s="33"/>
      <c r="B384" s="64" t="s">
        <v>51</v>
      </c>
      <c r="C384" s="64"/>
      <c r="D384" s="59" t="s">
        <v>25</v>
      </c>
      <c r="E384" s="59"/>
      <c r="F384" s="59"/>
      <c r="G384" s="59"/>
      <c r="H384" s="60"/>
      <c r="I384" s="441"/>
      <c r="J384" s="441"/>
      <c r="K384" s="303" t="s">
        <v>304</v>
      </c>
      <c r="L384" s="441"/>
      <c r="M384" s="443"/>
      <c r="N384" s="444"/>
    </row>
    <row r="385" spans="1:16" ht="18.75" customHeight="1" x14ac:dyDescent="0.25">
      <c r="A385" s="34"/>
      <c r="B385" s="65"/>
      <c r="C385" s="65"/>
      <c r="D385" s="52"/>
      <c r="E385" s="52"/>
      <c r="F385" s="52"/>
      <c r="G385" s="52"/>
      <c r="H385" s="185"/>
      <c r="I385" s="442"/>
      <c r="J385" s="442"/>
      <c r="K385" s="304"/>
      <c r="L385" s="442"/>
      <c r="M385" s="427"/>
      <c r="N385" s="429"/>
    </row>
    <row r="386" spans="1:16" x14ac:dyDescent="0.25">
      <c r="A386" s="4"/>
      <c r="B386" s="4"/>
      <c r="C386" s="4"/>
      <c r="D386" s="5"/>
      <c r="E386" s="5"/>
      <c r="F386" s="5"/>
      <c r="G386" s="5"/>
      <c r="H386" s="184"/>
      <c r="I386" s="23"/>
      <c r="J386" s="23"/>
      <c r="K386" s="23"/>
      <c r="L386" s="7"/>
      <c r="M386" s="23"/>
      <c r="N386" s="328"/>
    </row>
    <row r="387" spans="1:16" x14ac:dyDescent="0.25">
      <c r="A387" s="263"/>
      <c r="B387" s="263" t="s">
        <v>52</v>
      </c>
      <c r="C387" s="263" t="s">
        <v>53</v>
      </c>
      <c r="D387" s="264"/>
      <c r="E387" s="264"/>
      <c r="F387" s="264"/>
      <c r="G387" s="264"/>
      <c r="H387" s="265"/>
      <c r="I387" s="266"/>
      <c r="J387" s="266"/>
      <c r="K387" s="267"/>
      <c r="L387" s="268"/>
      <c r="M387" s="269"/>
      <c r="N387" s="329"/>
    </row>
    <row r="388" spans="1:16" x14ac:dyDescent="0.25">
      <c r="A388" s="263"/>
      <c r="B388" s="270">
        <v>10</v>
      </c>
      <c r="C388" s="263"/>
      <c r="D388" s="264"/>
      <c r="E388" s="264"/>
      <c r="F388" s="264"/>
      <c r="G388" s="264"/>
      <c r="H388" s="265"/>
      <c r="I388" s="267"/>
      <c r="J388" s="267"/>
      <c r="K388" s="267"/>
      <c r="L388" s="264"/>
      <c r="M388" s="267"/>
      <c r="N388" s="329"/>
    </row>
    <row r="389" spans="1:16" x14ac:dyDescent="0.25">
      <c r="A389" s="33"/>
      <c r="B389" s="33" t="s">
        <v>54</v>
      </c>
      <c r="C389" s="33" t="s">
        <v>55</v>
      </c>
      <c r="D389" s="240"/>
      <c r="E389" s="240"/>
      <c r="F389" s="240"/>
      <c r="G389" s="240"/>
      <c r="H389" s="271"/>
      <c r="I389" s="272">
        <v>2101317</v>
      </c>
      <c r="J389" s="272">
        <v>2204000</v>
      </c>
      <c r="K389" s="275">
        <v>3188000</v>
      </c>
      <c r="L389" s="243">
        <v>2089600</v>
      </c>
      <c r="M389" s="365">
        <f>L389/I389*100</f>
        <v>99.442397315588266</v>
      </c>
      <c r="N389" s="330">
        <f>L389/K389*100</f>
        <v>65.545796737766622</v>
      </c>
      <c r="P389" s="1"/>
    </row>
    <row r="390" spans="1:16" x14ac:dyDescent="0.25">
      <c r="A390" s="34"/>
      <c r="B390" s="273">
        <v>1005</v>
      </c>
      <c r="C390" s="34"/>
      <c r="D390" s="35"/>
      <c r="E390" s="35"/>
      <c r="F390" s="35"/>
      <c r="G390" s="35"/>
      <c r="H390" s="274"/>
      <c r="I390" s="51"/>
      <c r="J390" s="51"/>
      <c r="K390" s="51"/>
      <c r="L390" s="35"/>
      <c r="M390" s="366"/>
      <c r="N390" s="331"/>
    </row>
    <row r="391" spans="1:16" x14ac:dyDescent="0.25">
      <c r="A391" s="45"/>
      <c r="B391" s="45"/>
      <c r="C391" s="45"/>
      <c r="D391" s="49"/>
      <c r="E391" s="49"/>
      <c r="F391" s="49"/>
      <c r="G391" s="49"/>
      <c r="H391" s="58"/>
      <c r="I391" s="238"/>
      <c r="J391" s="238"/>
      <c r="K391" s="238"/>
      <c r="L391" s="49"/>
      <c r="M391" s="367"/>
      <c r="N391" s="332"/>
    </row>
    <row r="392" spans="1:16" x14ac:dyDescent="0.25">
      <c r="A392" s="33"/>
      <c r="B392" s="33" t="s">
        <v>54</v>
      </c>
      <c r="C392" s="33" t="s">
        <v>56</v>
      </c>
      <c r="D392" s="240"/>
      <c r="E392" s="240"/>
      <c r="F392" s="240"/>
      <c r="G392" s="240"/>
      <c r="H392" s="271"/>
      <c r="I392" s="275">
        <v>3658220</v>
      </c>
      <c r="J392" s="275">
        <v>7401000</v>
      </c>
      <c r="K392" s="275">
        <v>7176900</v>
      </c>
      <c r="L392" s="243">
        <v>5532472</v>
      </c>
      <c r="M392" s="365">
        <f t="shared" ref="M392:M398" si="14">L392/I392*100</f>
        <v>151.23398811443818</v>
      </c>
      <c r="N392" s="330">
        <f>L392/K392*100</f>
        <v>77.087210355445947</v>
      </c>
    </row>
    <row r="393" spans="1:16" x14ac:dyDescent="0.25">
      <c r="A393" s="34"/>
      <c r="B393" s="273">
        <v>1010</v>
      </c>
      <c r="C393" s="34"/>
      <c r="D393" s="35"/>
      <c r="E393" s="35"/>
      <c r="F393" s="35"/>
      <c r="G393" s="35"/>
      <c r="H393" s="274"/>
      <c r="I393" s="51"/>
      <c r="J393" s="51"/>
      <c r="K393" s="51"/>
      <c r="L393" s="35"/>
      <c r="M393" s="366"/>
      <c r="N393" s="331"/>
    </row>
    <row r="394" spans="1:16" x14ac:dyDescent="0.25">
      <c r="A394" s="45"/>
      <c r="B394" s="45"/>
      <c r="C394" s="45"/>
      <c r="D394" s="49"/>
      <c r="E394" s="49"/>
      <c r="F394" s="49"/>
      <c r="G394" s="49"/>
      <c r="H394" s="58"/>
      <c r="I394" s="238"/>
      <c r="J394" s="238"/>
      <c r="K394" s="238"/>
      <c r="L394" s="240"/>
      <c r="M394" s="367"/>
      <c r="N394" s="332"/>
    </row>
    <row r="395" spans="1:16" x14ac:dyDescent="0.25">
      <c r="A395" s="33"/>
      <c r="B395" s="33" t="s">
        <v>54</v>
      </c>
      <c r="C395" s="33" t="s">
        <v>57</v>
      </c>
      <c r="D395" s="240"/>
      <c r="E395" s="240"/>
      <c r="F395" s="240"/>
      <c r="G395" s="240"/>
      <c r="H395" s="271"/>
      <c r="I395" s="275">
        <v>4902983</v>
      </c>
      <c r="J395" s="275">
        <v>5395000</v>
      </c>
      <c r="K395" s="275">
        <v>7236265</v>
      </c>
      <c r="L395" s="243">
        <v>4889453</v>
      </c>
      <c r="M395" s="365">
        <f t="shared" si="14"/>
        <v>99.724045545334334</v>
      </c>
      <c r="N395" s="330">
        <f>L395/K395*100</f>
        <v>67.568738845246827</v>
      </c>
    </row>
    <row r="396" spans="1:16" x14ac:dyDescent="0.25">
      <c r="A396" s="33"/>
      <c r="B396" s="276">
        <v>1020</v>
      </c>
      <c r="C396" s="33"/>
      <c r="D396" s="240"/>
      <c r="E396" s="240"/>
      <c r="F396" s="240"/>
      <c r="G396" s="240"/>
      <c r="H396" s="271"/>
      <c r="I396" s="206"/>
      <c r="J396" s="206"/>
      <c r="K396" s="206"/>
      <c r="L396" s="240"/>
      <c r="M396" s="365"/>
      <c r="N396" s="330"/>
    </row>
    <row r="397" spans="1:16" x14ac:dyDescent="0.25">
      <c r="A397" s="34"/>
      <c r="B397" s="34"/>
      <c r="C397" s="34"/>
      <c r="D397" s="35"/>
      <c r="E397" s="35"/>
      <c r="F397" s="35"/>
      <c r="G397" s="35"/>
      <c r="H397" s="274"/>
      <c r="I397" s="277"/>
      <c r="J397" s="278"/>
      <c r="K397" s="51"/>
      <c r="L397" s="279"/>
      <c r="M397" s="366"/>
      <c r="N397" s="331"/>
    </row>
    <row r="398" spans="1:16" x14ac:dyDescent="0.25">
      <c r="A398" s="62"/>
      <c r="B398" s="62"/>
      <c r="C398" s="263" t="s">
        <v>106</v>
      </c>
      <c r="D398" s="63"/>
      <c r="E398" s="63"/>
      <c r="F398" s="63"/>
      <c r="G398" s="63"/>
      <c r="H398" s="265"/>
      <c r="I398" s="280">
        <f>SUM(I389:I397)</f>
        <v>10662520</v>
      </c>
      <c r="J398" s="280">
        <f>SUM(J389:J397)</f>
        <v>15000000</v>
      </c>
      <c r="K398" s="280">
        <f>SUM(K389:K397)</f>
        <v>17601165</v>
      </c>
      <c r="L398" s="281">
        <f>L389+L392+L395</f>
        <v>12511525</v>
      </c>
      <c r="M398" s="371">
        <f t="shared" si="14"/>
        <v>117.34116325221432</v>
      </c>
      <c r="N398" s="372">
        <f>L398/K398*100</f>
        <v>71.083504983903055</v>
      </c>
    </row>
    <row r="399" spans="1:16" x14ac:dyDescent="0.25">
      <c r="A399" s="11"/>
      <c r="B399" s="11"/>
      <c r="C399" s="11"/>
      <c r="D399" s="13"/>
      <c r="E399" s="13"/>
      <c r="F399" s="13"/>
      <c r="G399" s="13"/>
      <c r="H399" s="14"/>
      <c r="I399" s="194"/>
      <c r="J399" s="194"/>
      <c r="K399" s="24"/>
      <c r="L399" s="79"/>
      <c r="M399" s="24"/>
      <c r="N399" s="333"/>
    </row>
    <row r="401" spans="9:12" x14ac:dyDescent="0.25">
      <c r="L401" s="1"/>
    </row>
    <row r="402" spans="9:12" x14ac:dyDescent="0.25">
      <c r="L402" s="1"/>
    </row>
    <row r="403" spans="9:12" x14ac:dyDescent="0.25">
      <c r="L403" s="1"/>
    </row>
    <row r="404" spans="9:12" x14ac:dyDescent="0.25">
      <c r="L404" s="1"/>
    </row>
    <row r="405" spans="9:12" x14ac:dyDescent="0.25">
      <c r="L405" s="1"/>
    </row>
    <row r="406" spans="9:12" x14ac:dyDescent="0.25">
      <c r="L406" s="1"/>
    </row>
    <row r="407" spans="9:12" x14ac:dyDescent="0.25">
      <c r="L407" s="1"/>
    </row>
    <row r="408" spans="9:12" x14ac:dyDescent="0.25">
      <c r="L408" s="1"/>
    </row>
    <row r="409" spans="9:12" x14ac:dyDescent="0.25">
      <c r="L409" s="1"/>
    </row>
    <row r="411" spans="9:12" ht="0.75" customHeight="1" x14ac:dyDescent="0.25">
      <c r="I411" s="1"/>
      <c r="J411" s="1"/>
      <c r="L411" s="1"/>
    </row>
    <row r="412" spans="9:12" hidden="1" x14ac:dyDescent="0.25"/>
    <row r="413" spans="9:12" hidden="1" x14ac:dyDescent="0.25"/>
    <row r="414" spans="9:12" hidden="1" x14ac:dyDescent="0.25"/>
    <row r="415" spans="9:12" hidden="1" x14ac:dyDescent="0.25"/>
    <row r="416" spans="9:12" hidden="1" x14ac:dyDescent="0.25"/>
    <row r="417" spans="1:15" hidden="1" x14ac:dyDescent="0.25"/>
    <row r="418" spans="1:15" hidden="1" x14ac:dyDescent="0.25"/>
    <row r="419" spans="1:15" hidden="1" x14ac:dyDescent="0.25"/>
    <row r="420" spans="1:15" hidden="1" x14ac:dyDescent="0.25"/>
    <row r="421" spans="1:15" hidden="1" x14ac:dyDescent="0.25"/>
    <row r="422" spans="1:15" hidden="1" x14ac:dyDescent="0.25"/>
    <row r="423" spans="1:15" hidden="1" x14ac:dyDescent="0.25"/>
    <row r="424" spans="1:15" ht="21" x14ac:dyDescent="0.35">
      <c r="A424" s="151" t="s">
        <v>413</v>
      </c>
      <c r="B424" s="151"/>
      <c r="C424" s="151"/>
      <c r="D424" s="151"/>
      <c r="E424" s="151"/>
      <c r="F424" s="151"/>
      <c r="G424" s="151"/>
      <c r="H424" s="151"/>
      <c r="I424" s="88"/>
      <c r="J424" s="151"/>
      <c r="K424" s="88"/>
      <c r="L424" s="20"/>
      <c r="M424" s="20"/>
      <c r="N424" s="334"/>
    </row>
    <row r="425" spans="1:15" ht="21" x14ac:dyDescent="0.35">
      <c r="A425" s="18" t="s">
        <v>285</v>
      </c>
      <c r="B425" s="149"/>
    </row>
    <row r="426" spans="1:15" ht="10.5" customHeight="1" x14ac:dyDescent="0.25"/>
    <row r="427" spans="1:15" ht="4.5" hidden="1" customHeight="1" x14ac:dyDescent="0.25"/>
    <row r="428" spans="1:15" ht="5.25" hidden="1" customHeight="1" x14ac:dyDescent="0.25"/>
    <row r="429" spans="1:15" x14ac:dyDescent="0.25">
      <c r="A429" s="84" t="s">
        <v>196</v>
      </c>
      <c r="B429" s="46" t="s">
        <v>222</v>
      </c>
      <c r="C429" s="47"/>
      <c r="D429" s="48" t="s">
        <v>108</v>
      </c>
      <c r="E429" s="48"/>
      <c r="F429" s="48"/>
      <c r="G429" s="48"/>
      <c r="H429" s="48"/>
      <c r="I429" s="295" t="s">
        <v>308</v>
      </c>
      <c r="J429" s="291" t="s">
        <v>96</v>
      </c>
      <c r="K429" s="292" t="s">
        <v>0</v>
      </c>
      <c r="L429" s="292" t="s">
        <v>311</v>
      </c>
      <c r="M429" s="302" t="s">
        <v>310</v>
      </c>
      <c r="N429" s="335" t="s">
        <v>409</v>
      </c>
      <c r="O429" s="305"/>
    </row>
    <row r="430" spans="1:15" ht="21" customHeight="1" x14ac:dyDescent="0.25">
      <c r="A430" s="85" t="s">
        <v>197</v>
      </c>
      <c r="B430" s="66" t="s">
        <v>195</v>
      </c>
      <c r="C430" s="65"/>
      <c r="D430" s="52"/>
      <c r="E430" s="52"/>
      <c r="F430" s="52"/>
      <c r="G430" s="52"/>
      <c r="H430" s="69"/>
      <c r="I430" s="307" t="s">
        <v>307</v>
      </c>
      <c r="J430" s="293" t="s">
        <v>304</v>
      </c>
      <c r="K430" s="308" t="s">
        <v>303</v>
      </c>
      <c r="L430" s="294" t="s">
        <v>301</v>
      </c>
      <c r="M430" s="306" t="s">
        <v>312</v>
      </c>
      <c r="N430" s="347" t="s">
        <v>410</v>
      </c>
      <c r="O430" s="305"/>
    </row>
    <row r="431" spans="1:15" ht="15.75" x14ac:dyDescent="0.25">
      <c r="A431" s="3"/>
      <c r="B431" s="90" t="s">
        <v>223</v>
      </c>
      <c r="C431" s="120"/>
      <c r="D431" s="122" t="s">
        <v>53</v>
      </c>
      <c r="E431" s="122"/>
      <c r="F431" s="122"/>
      <c r="G431" s="121"/>
      <c r="H431" s="20"/>
      <c r="I431" s="3"/>
      <c r="J431" s="20"/>
      <c r="K431" s="19"/>
      <c r="L431" s="19"/>
      <c r="M431" s="19"/>
      <c r="N431" s="225"/>
    </row>
    <row r="432" spans="1:15" ht="15.75" x14ac:dyDescent="0.25">
      <c r="A432" s="6"/>
      <c r="B432" s="87" t="s">
        <v>224</v>
      </c>
      <c r="C432" s="123"/>
      <c r="D432" s="124" t="s">
        <v>198</v>
      </c>
      <c r="E432" s="124"/>
      <c r="F432" s="124"/>
      <c r="G432" s="125"/>
      <c r="H432" s="21"/>
      <c r="I432" s="3"/>
      <c r="J432" s="215"/>
      <c r="K432" s="19"/>
      <c r="L432" s="19"/>
      <c r="M432" s="19"/>
      <c r="N432" s="225"/>
    </row>
    <row r="433" spans="1:22" x14ac:dyDescent="0.25">
      <c r="A433" s="23" t="s">
        <v>225</v>
      </c>
      <c r="B433" s="6"/>
      <c r="C433" s="30"/>
      <c r="D433" s="8"/>
      <c r="E433" s="7"/>
      <c r="F433" s="7"/>
      <c r="G433" s="7"/>
      <c r="H433" s="10"/>
      <c r="I433" s="28"/>
      <c r="J433" s="7"/>
      <c r="K433" s="15"/>
      <c r="L433" s="6"/>
      <c r="M433" s="6"/>
      <c r="N433" s="336"/>
    </row>
    <row r="434" spans="1:22" x14ac:dyDescent="0.25">
      <c r="A434" s="222"/>
      <c r="B434" s="239" t="s">
        <v>226</v>
      </c>
      <c r="C434" s="134" t="s">
        <v>227</v>
      </c>
      <c r="D434" s="134"/>
      <c r="E434" s="134"/>
      <c r="F434" s="134"/>
      <c r="G434" s="134"/>
      <c r="H434" s="135"/>
      <c r="I434" s="222"/>
      <c r="J434" s="135"/>
      <c r="K434" s="132"/>
      <c r="L434" s="132"/>
      <c r="M434" s="132"/>
      <c r="N434" s="337"/>
    </row>
    <row r="435" spans="1:22" x14ac:dyDescent="0.25">
      <c r="A435" s="101"/>
      <c r="B435" s="101">
        <v>3</v>
      </c>
      <c r="C435" s="110" t="s">
        <v>61</v>
      </c>
      <c r="D435" s="110"/>
      <c r="E435" s="110"/>
      <c r="F435" s="110"/>
      <c r="G435" s="110"/>
      <c r="H435" s="110"/>
      <c r="I435" s="205">
        <v>1218903</v>
      </c>
      <c r="J435" s="214">
        <v>1145000</v>
      </c>
      <c r="K435" s="116">
        <v>1375000</v>
      </c>
      <c r="L435" s="116">
        <v>1216887</v>
      </c>
      <c r="M435" s="340">
        <f>L435/I435*100</f>
        <v>99.834605378770917</v>
      </c>
      <c r="N435" s="225">
        <f t="shared" ref="N435:N442" si="15">L435/K435*100</f>
        <v>88.500872727272721</v>
      </c>
      <c r="Q435" s="1"/>
      <c r="V435" s="1"/>
    </row>
    <row r="436" spans="1:22" x14ac:dyDescent="0.25">
      <c r="A436" s="101"/>
      <c r="B436" s="101">
        <v>31</v>
      </c>
      <c r="C436" s="110" t="s">
        <v>62</v>
      </c>
      <c r="D436" s="110"/>
      <c r="E436" s="110"/>
      <c r="F436" s="110"/>
      <c r="G436" s="110"/>
      <c r="H436" s="110"/>
      <c r="I436" s="205">
        <v>901376</v>
      </c>
      <c r="J436" s="214">
        <v>1232000</v>
      </c>
      <c r="K436" s="116">
        <v>1232000</v>
      </c>
      <c r="L436" s="116">
        <v>1033382.21</v>
      </c>
      <c r="M436" s="340">
        <f t="shared" ref="M436:M498" si="16">L436/I436*100</f>
        <v>114.64496614065607</v>
      </c>
      <c r="N436" s="225">
        <f t="shared" si="15"/>
        <v>83.878426136363643</v>
      </c>
    </row>
    <row r="437" spans="1:22" x14ac:dyDescent="0.25">
      <c r="A437" s="101"/>
      <c r="B437" s="101">
        <v>311</v>
      </c>
      <c r="C437" s="110" t="s">
        <v>28</v>
      </c>
      <c r="D437" s="110"/>
      <c r="E437" s="110"/>
      <c r="F437" s="110"/>
      <c r="G437" s="110"/>
      <c r="H437" s="110"/>
      <c r="I437" s="205">
        <v>754182</v>
      </c>
      <c r="J437" s="214">
        <v>1000000</v>
      </c>
      <c r="K437" s="116">
        <v>1000000</v>
      </c>
      <c r="L437" s="116">
        <v>867186.35</v>
      </c>
      <c r="M437" s="340">
        <f t="shared" si="16"/>
        <v>114.9836975690218</v>
      </c>
      <c r="N437" s="225">
        <f t="shared" si="15"/>
        <v>86.718635000000006</v>
      </c>
      <c r="P437" s="1"/>
    </row>
    <row r="438" spans="1:22" x14ac:dyDescent="0.25">
      <c r="A438" s="3"/>
      <c r="B438" s="3">
        <v>312</v>
      </c>
      <c r="C438" s="20" t="s">
        <v>63</v>
      </c>
      <c r="D438" s="20"/>
      <c r="E438" s="20"/>
      <c r="F438" s="20"/>
      <c r="G438" s="20"/>
      <c r="H438" s="20"/>
      <c r="I438" s="162">
        <v>15600</v>
      </c>
      <c r="J438" s="215">
        <v>50000</v>
      </c>
      <c r="K438" s="22">
        <v>50000</v>
      </c>
      <c r="L438" s="22">
        <v>15070</v>
      </c>
      <c r="M438" s="340">
        <f t="shared" si="16"/>
        <v>96.602564102564102</v>
      </c>
      <c r="N438" s="225">
        <f t="shared" si="15"/>
        <v>30.14</v>
      </c>
      <c r="P438" s="1"/>
      <c r="Q438" s="1"/>
    </row>
    <row r="439" spans="1:22" x14ac:dyDescent="0.25">
      <c r="A439" s="3"/>
      <c r="B439" s="3">
        <v>313</v>
      </c>
      <c r="C439" s="20" t="s">
        <v>29</v>
      </c>
      <c r="D439" s="20"/>
      <c r="E439" s="20"/>
      <c r="F439" s="20"/>
      <c r="G439" s="20"/>
      <c r="H439" s="20"/>
      <c r="I439" s="162">
        <v>131591</v>
      </c>
      <c r="J439" s="215">
        <v>182000</v>
      </c>
      <c r="K439" s="22">
        <v>182000</v>
      </c>
      <c r="L439" s="22">
        <v>151125.85999999999</v>
      </c>
      <c r="M439" s="340">
        <f t="shared" si="16"/>
        <v>114.84513378574522</v>
      </c>
      <c r="N439" s="225">
        <f t="shared" si="15"/>
        <v>83.036186813186802</v>
      </c>
    </row>
    <row r="440" spans="1:22" x14ac:dyDescent="0.25">
      <c r="A440" s="3"/>
      <c r="B440" s="3">
        <v>32</v>
      </c>
      <c r="C440" s="20" t="s">
        <v>64</v>
      </c>
      <c r="D440" s="20"/>
      <c r="E440" s="20"/>
      <c r="F440" s="20"/>
      <c r="G440" s="20"/>
      <c r="H440" s="20"/>
      <c r="I440" s="162">
        <v>301750</v>
      </c>
      <c r="J440" s="215">
        <v>113000</v>
      </c>
      <c r="K440" s="22">
        <v>113000</v>
      </c>
      <c r="L440" s="22">
        <v>183432</v>
      </c>
      <c r="M440" s="340">
        <f t="shared" si="16"/>
        <v>60.78939519469759</v>
      </c>
      <c r="N440" s="225">
        <f t="shared" si="15"/>
        <v>162.329203539823</v>
      </c>
      <c r="Q440" s="1"/>
      <c r="V440" s="1"/>
    </row>
    <row r="441" spans="1:22" x14ac:dyDescent="0.25">
      <c r="A441" s="3"/>
      <c r="B441" s="3">
        <v>321</v>
      </c>
      <c r="C441" s="20" t="s">
        <v>65</v>
      </c>
      <c r="D441" s="20"/>
      <c r="E441" s="20"/>
      <c r="F441" s="20"/>
      <c r="G441" s="20"/>
      <c r="H441" s="20"/>
      <c r="I441" s="162">
        <v>50880</v>
      </c>
      <c r="J441" s="215">
        <v>81000</v>
      </c>
      <c r="K441" s="22">
        <v>81000</v>
      </c>
      <c r="L441" s="22">
        <v>61891.54</v>
      </c>
      <c r="M441" s="340">
        <f t="shared" si="16"/>
        <v>121.64217767295598</v>
      </c>
      <c r="N441" s="225">
        <f t="shared" si="15"/>
        <v>76.409308641975301</v>
      </c>
    </row>
    <row r="442" spans="1:22" ht="14.25" customHeight="1" x14ac:dyDescent="0.25">
      <c r="A442" s="3"/>
      <c r="B442" s="3">
        <v>322</v>
      </c>
      <c r="C442" s="20" t="s">
        <v>66</v>
      </c>
      <c r="D442" s="20"/>
      <c r="E442" s="20"/>
      <c r="F442" s="20"/>
      <c r="G442" s="20"/>
      <c r="H442" s="20"/>
      <c r="I442" s="162">
        <v>103752</v>
      </c>
      <c r="J442" s="215">
        <v>20000</v>
      </c>
      <c r="K442" s="22">
        <v>20000</v>
      </c>
      <c r="L442" s="22">
        <v>20087</v>
      </c>
      <c r="M442" s="340">
        <f t="shared" si="16"/>
        <v>19.360590639216593</v>
      </c>
      <c r="N442" s="225">
        <f t="shared" si="15"/>
        <v>100.435</v>
      </c>
      <c r="Q442" s="1"/>
    </row>
    <row r="443" spans="1:22" ht="15" customHeight="1" x14ac:dyDescent="0.25">
      <c r="A443" s="3"/>
      <c r="B443" s="3">
        <v>323</v>
      </c>
      <c r="C443" s="20" t="s">
        <v>34</v>
      </c>
      <c r="D443" s="20"/>
      <c r="E443" s="20"/>
      <c r="F443" s="20"/>
      <c r="G443" s="20"/>
      <c r="H443" s="20"/>
      <c r="I443" s="162">
        <v>139825</v>
      </c>
      <c r="J443" s="215">
        <v>0</v>
      </c>
      <c r="K443" s="22">
        <v>0</v>
      </c>
      <c r="L443" s="22">
        <v>0</v>
      </c>
      <c r="M443" s="340">
        <f t="shared" si="16"/>
        <v>0</v>
      </c>
      <c r="N443" s="225">
        <v>0</v>
      </c>
    </row>
    <row r="444" spans="1:22" x14ac:dyDescent="0.25">
      <c r="A444" s="3"/>
      <c r="B444" s="3">
        <v>324</v>
      </c>
      <c r="C444" s="20" t="s">
        <v>67</v>
      </c>
      <c r="D444" s="20"/>
      <c r="E444" s="20"/>
      <c r="F444" s="20"/>
      <c r="G444" s="20"/>
      <c r="H444" s="20"/>
      <c r="I444" s="162">
        <v>0</v>
      </c>
      <c r="J444" s="215">
        <v>0</v>
      </c>
      <c r="K444" s="22">
        <v>0</v>
      </c>
      <c r="L444" s="22">
        <v>0</v>
      </c>
      <c r="M444" s="340">
        <v>0</v>
      </c>
      <c r="N444" s="225">
        <v>0</v>
      </c>
    </row>
    <row r="445" spans="1:22" x14ac:dyDescent="0.25">
      <c r="A445" s="28"/>
      <c r="B445" s="28">
        <v>329</v>
      </c>
      <c r="C445" s="7" t="s">
        <v>68</v>
      </c>
      <c r="D445" s="223"/>
      <c r="E445" s="7"/>
      <c r="F445" s="7"/>
      <c r="G445" s="7"/>
      <c r="H445" s="7"/>
      <c r="I445" s="204">
        <v>7292</v>
      </c>
      <c r="J445" s="9">
        <v>12000</v>
      </c>
      <c r="K445" s="15">
        <v>12000</v>
      </c>
      <c r="L445" s="15">
        <v>6789</v>
      </c>
      <c r="M445" s="340">
        <f t="shared" si="16"/>
        <v>93.102029621503007</v>
      </c>
      <c r="N445" s="225">
        <f>L445/K445*100</f>
        <v>56.574999999999996</v>
      </c>
    </row>
    <row r="446" spans="1:22" x14ac:dyDescent="0.25">
      <c r="A446" s="24"/>
      <c r="B446" s="24">
        <v>34</v>
      </c>
      <c r="C446" s="13" t="s">
        <v>69</v>
      </c>
      <c r="D446" s="13"/>
      <c r="E446" s="13"/>
      <c r="F446" s="13"/>
      <c r="G446" s="13"/>
      <c r="H446" s="13"/>
      <c r="I446" s="194">
        <v>15780</v>
      </c>
      <c r="J446" s="13">
        <v>0</v>
      </c>
      <c r="K446" s="16">
        <v>0</v>
      </c>
      <c r="L446" s="16">
        <v>0</v>
      </c>
      <c r="M446" s="340">
        <f t="shared" si="16"/>
        <v>0</v>
      </c>
      <c r="N446" s="225">
        <v>0</v>
      </c>
      <c r="Q446" s="1"/>
      <c r="R446" s="1"/>
      <c r="V446" s="1"/>
    </row>
    <row r="447" spans="1:22" x14ac:dyDescent="0.25">
      <c r="A447" s="3"/>
      <c r="B447" s="3">
        <v>343</v>
      </c>
      <c r="C447" s="20" t="s">
        <v>70</v>
      </c>
      <c r="D447" s="20"/>
      <c r="E447" s="20"/>
      <c r="F447" s="20"/>
      <c r="G447" s="20"/>
      <c r="H447" s="20"/>
      <c r="I447" s="162">
        <v>15780</v>
      </c>
      <c r="J447" s="20">
        <v>0</v>
      </c>
      <c r="K447" s="22">
        <v>0</v>
      </c>
      <c r="L447" s="22">
        <v>0</v>
      </c>
      <c r="M447" s="340">
        <f t="shared" si="16"/>
        <v>0</v>
      </c>
      <c r="N447" s="225">
        <v>0</v>
      </c>
      <c r="Q447" s="1"/>
    </row>
    <row r="448" spans="1:22" x14ac:dyDescent="0.25">
      <c r="A448" s="222"/>
      <c r="B448" s="239" t="s">
        <v>228</v>
      </c>
      <c r="C448" s="134" t="s">
        <v>229</v>
      </c>
      <c r="D448" s="134"/>
      <c r="E448" s="134"/>
      <c r="F448" s="134"/>
      <c r="G448" s="134"/>
      <c r="H448" s="134"/>
      <c r="I448" s="222"/>
      <c r="J448" s="135"/>
      <c r="K448" s="132"/>
      <c r="L448" s="132"/>
      <c r="M448" s="337"/>
      <c r="N448" s="337"/>
    </row>
    <row r="449" spans="1:16" x14ac:dyDescent="0.25">
      <c r="A449" s="101"/>
      <c r="B449" s="101">
        <v>3</v>
      </c>
      <c r="C449" s="110" t="s">
        <v>61</v>
      </c>
      <c r="D449" s="110"/>
      <c r="E449" s="110"/>
      <c r="F449" s="110"/>
      <c r="G449" s="110"/>
      <c r="H449" s="110"/>
      <c r="I449" s="205">
        <v>636829</v>
      </c>
      <c r="J449" s="214">
        <v>360000</v>
      </c>
      <c r="K449" s="116">
        <v>495000</v>
      </c>
      <c r="L449" s="116">
        <v>411531.89</v>
      </c>
      <c r="M449" s="340">
        <f t="shared" si="16"/>
        <v>64.622039825447658</v>
      </c>
      <c r="N449" s="225">
        <f>L449/K449*100</f>
        <v>83.137755555555557</v>
      </c>
      <c r="P449" s="1"/>
    </row>
    <row r="450" spans="1:16" x14ac:dyDescent="0.25">
      <c r="A450" s="101"/>
      <c r="B450" s="101">
        <v>32</v>
      </c>
      <c r="C450" s="110" t="s">
        <v>64</v>
      </c>
      <c r="D450" s="110"/>
      <c r="E450" s="110"/>
      <c r="F450" s="110"/>
      <c r="G450" s="110"/>
      <c r="H450" s="110"/>
      <c r="I450" s="205">
        <v>636829</v>
      </c>
      <c r="J450" s="214">
        <v>360000</v>
      </c>
      <c r="K450" s="116">
        <v>455000</v>
      </c>
      <c r="L450" s="116">
        <v>411532</v>
      </c>
      <c r="M450" s="340">
        <f t="shared" si="16"/>
        <v>64.622057098530377</v>
      </c>
      <c r="N450" s="225">
        <f>L450/K450*100</f>
        <v>90.446593406593408</v>
      </c>
    </row>
    <row r="451" spans="1:16" x14ac:dyDescent="0.25">
      <c r="A451" s="101"/>
      <c r="B451" s="101">
        <v>322</v>
      </c>
      <c r="C451" s="110" t="s">
        <v>392</v>
      </c>
      <c r="D451" s="110"/>
      <c r="E451" s="110"/>
      <c r="F451" s="110"/>
      <c r="G451" s="110"/>
      <c r="H451" s="110"/>
      <c r="I451" s="205">
        <v>0</v>
      </c>
      <c r="J451" s="214">
        <v>0</v>
      </c>
      <c r="K451" s="116">
        <v>0</v>
      </c>
      <c r="L451" s="116">
        <v>7350</v>
      </c>
      <c r="M451" s="340">
        <v>0</v>
      </c>
      <c r="N451" s="225">
        <v>0</v>
      </c>
    </row>
    <row r="452" spans="1:16" x14ac:dyDescent="0.25">
      <c r="A452" s="101"/>
      <c r="B452" s="101">
        <v>323</v>
      </c>
      <c r="C452" s="110" t="s">
        <v>34</v>
      </c>
      <c r="D452" s="110"/>
      <c r="E452" s="110"/>
      <c r="F452" s="110"/>
      <c r="G452" s="110"/>
      <c r="H452" s="110"/>
      <c r="I452" s="205">
        <v>0</v>
      </c>
      <c r="J452" s="214">
        <v>220000</v>
      </c>
      <c r="K452" s="116">
        <v>100000</v>
      </c>
      <c r="L452" s="116">
        <v>27719</v>
      </c>
      <c r="M452" s="340">
        <v>0</v>
      </c>
      <c r="N452" s="225">
        <v>27</v>
      </c>
    </row>
    <row r="453" spans="1:16" x14ac:dyDescent="0.25">
      <c r="A453" s="3"/>
      <c r="B453" s="3">
        <v>329</v>
      </c>
      <c r="C453" s="20" t="s">
        <v>68</v>
      </c>
      <c r="D453" s="20"/>
      <c r="E453" s="20"/>
      <c r="F453" s="20"/>
      <c r="G453" s="20"/>
      <c r="H453" s="20"/>
      <c r="I453" s="162">
        <v>636829</v>
      </c>
      <c r="J453" s="215">
        <v>140000</v>
      </c>
      <c r="K453" s="22">
        <v>330000</v>
      </c>
      <c r="L453" s="22">
        <v>376463.18</v>
      </c>
      <c r="M453" s="340">
        <f t="shared" si="16"/>
        <v>59.115269562158758</v>
      </c>
      <c r="N453" s="225">
        <f>L453/K453*100</f>
        <v>114.0797515151515</v>
      </c>
    </row>
    <row r="454" spans="1:16" x14ac:dyDescent="0.25">
      <c r="A454" s="222"/>
      <c r="B454" s="239" t="s">
        <v>372</v>
      </c>
      <c r="C454" s="134" t="s">
        <v>373</v>
      </c>
      <c r="D454" s="134"/>
      <c r="E454" s="134"/>
      <c r="F454" s="134"/>
      <c r="G454" s="134"/>
      <c r="H454" s="134"/>
      <c r="I454" s="230"/>
      <c r="J454" s="221"/>
      <c r="K454" s="220"/>
      <c r="L454" s="220"/>
      <c r="M454" s="337"/>
      <c r="N454" s="337"/>
    </row>
    <row r="455" spans="1:16" x14ac:dyDescent="0.25">
      <c r="A455" s="3"/>
      <c r="B455" s="3">
        <v>3</v>
      </c>
      <c r="C455" s="387" t="s">
        <v>61</v>
      </c>
      <c r="D455" s="388"/>
      <c r="E455" s="388"/>
      <c r="F455" s="388"/>
      <c r="G455" s="388"/>
      <c r="H455" s="389"/>
      <c r="I455" s="162">
        <v>0</v>
      </c>
      <c r="J455" s="215">
        <v>20000</v>
      </c>
      <c r="K455" s="22">
        <v>14000</v>
      </c>
      <c r="L455" s="22">
        <v>12104.27</v>
      </c>
      <c r="M455" s="340">
        <v>0</v>
      </c>
      <c r="N455" s="225">
        <f>L455/K455*100</f>
        <v>86.459071428571434</v>
      </c>
    </row>
    <row r="456" spans="1:16" x14ac:dyDescent="0.25">
      <c r="A456" s="3"/>
      <c r="B456" s="3">
        <v>32</v>
      </c>
      <c r="C456" s="387" t="s">
        <v>64</v>
      </c>
      <c r="D456" s="388"/>
      <c r="E456" s="388"/>
      <c r="F456" s="388"/>
      <c r="G456" s="388"/>
      <c r="H456" s="389"/>
      <c r="I456" s="162">
        <v>0</v>
      </c>
      <c r="J456" s="215">
        <v>20000</v>
      </c>
      <c r="K456" s="22">
        <v>14000</v>
      </c>
      <c r="L456" s="22">
        <v>12104</v>
      </c>
      <c r="M456" s="340">
        <v>0</v>
      </c>
      <c r="N456" s="225">
        <v>86</v>
      </c>
    </row>
    <row r="457" spans="1:16" x14ac:dyDescent="0.25">
      <c r="A457" s="3"/>
      <c r="B457" s="3">
        <v>324</v>
      </c>
      <c r="C457" s="387" t="s">
        <v>374</v>
      </c>
      <c r="D457" s="388"/>
      <c r="E457" s="388"/>
      <c r="F457" s="388"/>
      <c r="G457" s="388"/>
      <c r="H457" s="389"/>
      <c r="I457" s="162">
        <v>0</v>
      </c>
      <c r="J457" s="215">
        <v>20000</v>
      </c>
      <c r="K457" s="22">
        <v>14000</v>
      </c>
      <c r="L457" s="22">
        <v>12104</v>
      </c>
      <c r="M457" s="340">
        <v>0</v>
      </c>
      <c r="N457" s="225">
        <v>86</v>
      </c>
    </row>
    <row r="458" spans="1:16" x14ac:dyDescent="0.25">
      <c r="A458" s="222"/>
      <c r="B458" s="239" t="s">
        <v>375</v>
      </c>
      <c r="C458" s="229" t="s">
        <v>376</v>
      </c>
      <c r="D458" s="229"/>
      <c r="E458" s="229"/>
      <c r="F458" s="229"/>
      <c r="G458" s="229"/>
      <c r="H458" s="229"/>
      <c r="I458" s="230"/>
      <c r="J458" s="221"/>
      <c r="K458" s="220"/>
      <c r="L458" s="220"/>
      <c r="M458" s="337"/>
      <c r="N458" s="337"/>
    </row>
    <row r="459" spans="1:16" x14ac:dyDescent="0.25">
      <c r="A459" s="3"/>
      <c r="B459" s="3">
        <v>3</v>
      </c>
      <c r="C459" s="387" t="s">
        <v>61</v>
      </c>
      <c r="D459" s="388"/>
      <c r="E459" s="388"/>
      <c r="F459" s="388"/>
      <c r="G459" s="388"/>
      <c r="H459" s="389"/>
      <c r="I459" s="162">
        <v>0</v>
      </c>
      <c r="J459" s="215">
        <v>110000</v>
      </c>
      <c r="K459" s="22">
        <v>110000</v>
      </c>
      <c r="L459" s="22">
        <v>79414.09</v>
      </c>
      <c r="M459" s="340">
        <v>0</v>
      </c>
      <c r="N459" s="225">
        <f>L459/K459*100</f>
        <v>72.194627272727274</v>
      </c>
    </row>
    <row r="460" spans="1:16" x14ac:dyDescent="0.25">
      <c r="A460" s="3"/>
      <c r="B460" s="3">
        <v>32</v>
      </c>
      <c r="C460" s="387" t="s">
        <v>64</v>
      </c>
      <c r="D460" s="388"/>
      <c r="E460" s="388"/>
      <c r="F460" s="388"/>
      <c r="G460" s="388"/>
      <c r="H460" s="389"/>
      <c r="I460" s="162">
        <v>0</v>
      </c>
      <c r="J460" s="215">
        <v>90000</v>
      </c>
      <c r="K460" s="22">
        <v>110000</v>
      </c>
      <c r="L460" s="22">
        <v>79414.09</v>
      </c>
      <c r="M460" s="340">
        <v>0</v>
      </c>
      <c r="N460" s="225">
        <f>L460/K460*100</f>
        <v>72.194627272727274</v>
      </c>
    </row>
    <row r="461" spans="1:16" x14ac:dyDescent="0.25">
      <c r="A461" s="3"/>
      <c r="B461" s="3">
        <v>323</v>
      </c>
      <c r="C461" s="387" t="s">
        <v>34</v>
      </c>
      <c r="D461" s="388"/>
      <c r="E461" s="388"/>
      <c r="F461" s="388"/>
      <c r="G461" s="388"/>
      <c r="H461" s="389"/>
      <c r="I461" s="162">
        <v>0</v>
      </c>
      <c r="J461" s="215">
        <v>90000</v>
      </c>
      <c r="K461" s="22">
        <v>110000</v>
      </c>
      <c r="L461" s="22">
        <v>11664.57</v>
      </c>
      <c r="M461" s="340">
        <v>0</v>
      </c>
      <c r="N461" s="225">
        <f>L461/K461*100</f>
        <v>10.604154545454545</v>
      </c>
    </row>
    <row r="462" spans="1:16" x14ac:dyDescent="0.25">
      <c r="A462" s="3"/>
      <c r="B462" s="3">
        <v>329</v>
      </c>
      <c r="C462" s="387" t="s">
        <v>68</v>
      </c>
      <c r="D462" s="388"/>
      <c r="E462" s="388"/>
      <c r="F462" s="388"/>
      <c r="G462" s="388"/>
      <c r="H462" s="389"/>
      <c r="I462" s="162">
        <v>0</v>
      </c>
      <c r="J462" s="215">
        <v>90000</v>
      </c>
      <c r="K462" s="22">
        <v>110000</v>
      </c>
      <c r="L462" s="22">
        <v>67749.52</v>
      </c>
      <c r="M462" s="340">
        <v>0</v>
      </c>
      <c r="N462" s="225">
        <f>L462/K462*100</f>
        <v>61.590472727272726</v>
      </c>
    </row>
    <row r="463" spans="1:16" x14ac:dyDescent="0.25">
      <c r="A463" s="222"/>
      <c r="B463" s="239" t="s">
        <v>377</v>
      </c>
      <c r="C463" s="229" t="s">
        <v>378</v>
      </c>
      <c r="D463" s="229"/>
      <c r="E463" s="229"/>
      <c r="F463" s="229"/>
      <c r="G463" s="229"/>
      <c r="H463" s="229"/>
      <c r="I463" s="230"/>
      <c r="J463" s="221"/>
      <c r="K463" s="220"/>
      <c r="L463" s="220"/>
      <c r="M463" s="337"/>
      <c r="N463" s="337"/>
    </row>
    <row r="464" spans="1:16" x14ac:dyDescent="0.25">
      <c r="A464" s="3"/>
      <c r="B464" s="3">
        <v>3</v>
      </c>
      <c r="C464" s="387" t="s">
        <v>61</v>
      </c>
      <c r="D464" s="388"/>
      <c r="E464" s="388"/>
      <c r="F464" s="388"/>
      <c r="G464" s="388"/>
      <c r="H464" s="389"/>
      <c r="I464" s="162">
        <v>100000</v>
      </c>
      <c r="J464" s="215">
        <v>80000</v>
      </c>
      <c r="K464" s="22">
        <v>80000</v>
      </c>
      <c r="L464" s="22">
        <v>31889.72</v>
      </c>
      <c r="M464" s="340">
        <f t="shared" si="16"/>
        <v>31.889720000000001</v>
      </c>
      <c r="N464" s="225">
        <f>L464/K464*100</f>
        <v>39.86215</v>
      </c>
    </row>
    <row r="465" spans="1:16" x14ac:dyDescent="0.25">
      <c r="A465" s="3"/>
      <c r="B465" s="3">
        <v>32</v>
      </c>
      <c r="C465" s="387" t="s">
        <v>64</v>
      </c>
      <c r="D465" s="388"/>
      <c r="E465" s="388"/>
      <c r="F465" s="388"/>
      <c r="G465" s="388"/>
      <c r="H465" s="389"/>
      <c r="I465" s="162">
        <v>100000</v>
      </c>
      <c r="J465" s="215">
        <v>20000</v>
      </c>
      <c r="K465" s="22">
        <v>80000</v>
      </c>
      <c r="L465" s="22">
        <v>31889.72</v>
      </c>
      <c r="M465" s="340">
        <f t="shared" si="16"/>
        <v>31.889720000000001</v>
      </c>
      <c r="N465" s="225">
        <f>L465/K465*100</f>
        <v>39.86215</v>
      </c>
    </row>
    <row r="466" spans="1:16" x14ac:dyDescent="0.25">
      <c r="A466" s="3"/>
      <c r="B466" s="3">
        <v>329</v>
      </c>
      <c r="C466" s="387" t="s">
        <v>68</v>
      </c>
      <c r="D466" s="388"/>
      <c r="E466" s="388"/>
      <c r="F466" s="388"/>
      <c r="G466" s="388"/>
      <c r="H466" s="389"/>
      <c r="I466" s="162">
        <v>100000</v>
      </c>
      <c r="J466" s="215">
        <v>20000</v>
      </c>
      <c r="K466" s="22">
        <v>80000</v>
      </c>
      <c r="L466" s="22">
        <v>31890</v>
      </c>
      <c r="M466" s="340">
        <f t="shared" si="16"/>
        <v>31.89</v>
      </c>
      <c r="N466" s="225">
        <f>L466/K466*100</f>
        <v>39.862499999999997</v>
      </c>
    </row>
    <row r="467" spans="1:16" x14ac:dyDescent="0.25">
      <c r="A467" s="222"/>
      <c r="B467" s="239" t="s">
        <v>379</v>
      </c>
      <c r="C467" s="229" t="s">
        <v>380</v>
      </c>
      <c r="D467" s="229"/>
      <c r="E467" s="229"/>
      <c r="F467" s="229"/>
      <c r="G467" s="229"/>
      <c r="H467" s="229"/>
      <c r="I467" s="230"/>
      <c r="J467" s="221"/>
      <c r="K467" s="220"/>
      <c r="L467" s="220"/>
      <c r="M467" s="337"/>
      <c r="N467" s="337"/>
    </row>
    <row r="468" spans="1:16" x14ac:dyDescent="0.25">
      <c r="A468" s="3"/>
      <c r="B468" s="3">
        <v>3</v>
      </c>
      <c r="C468" s="387" t="s">
        <v>61</v>
      </c>
      <c r="D468" s="388"/>
      <c r="E468" s="388"/>
      <c r="F468" s="388"/>
      <c r="G468" s="388"/>
      <c r="H468" s="389"/>
      <c r="I468" s="162">
        <v>170000</v>
      </c>
      <c r="J468" s="215">
        <v>20000</v>
      </c>
      <c r="K468" s="22">
        <v>20000</v>
      </c>
      <c r="L468" s="22">
        <v>19871.78</v>
      </c>
      <c r="M468" s="340">
        <f t="shared" si="16"/>
        <v>11.689282352941175</v>
      </c>
      <c r="N468" s="225">
        <f>L468/K468*100</f>
        <v>99.358899999999991</v>
      </c>
    </row>
    <row r="469" spans="1:16" x14ac:dyDescent="0.25">
      <c r="A469" s="3"/>
      <c r="B469" s="3">
        <v>32</v>
      </c>
      <c r="C469" s="387" t="s">
        <v>64</v>
      </c>
      <c r="D469" s="388"/>
      <c r="E469" s="388"/>
      <c r="F469" s="388"/>
      <c r="G469" s="388"/>
      <c r="H469" s="389"/>
      <c r="I469" s="162">
        <v>170000</v>
      </c>
      <c r="J469" s="215">
        <v>20000</v>
      </c>
      <c r="K469" s="22">
        <v>20000</v>
      </c>
      <c r="L469" s="22">
        <v>19872</v>
      </c>
      <c r="M469" s="340">
        <f t="shared" si="16"/>
        <v>11.689411764705882</v>
      </c>
      <c r="N469" s="225">
        <v>99.36</v>
      </c>
    </row>
    <row r="470" spans="1:16" x14ac:dyDescent="0.25">
      <c r="A470" s="3"/>
      <c r="B470" s="3">
        <v>329</v>
      </c>
      <c r="C470" s="387" t="s">
        <v>68</v>
      </c>
      <c r="D470" s="388"/>
      <c r="E470" s="388"/>
      <c r="F470" s="388"/>
      <c r="G470" s="388"/>
      <c r="H470" s="389"/>
      <c r="I470" s="162">
        <v>170000</v>
      </c>
      <c r="J470" s="215">
        <v>20000</v>
      </c>
      <c r="K470" s="22">
        <v>20000</v>
      </c>
      <c r="L470" s="22">
        <v>19872</v>
      </c>
      <c r="M470" s="340">
        <f t="shared" si="16"/>
        <v>11.689411764705882</v>
      </c>
      <c r="N470" s="225">
        <v>99.36</v>
      </c>
    </row>
    <row r="471" spans="1:16" x14ac:dyDescent="0.25">
      <c r="A471" s="222"/>
      <c r="B471" s="239" t="s">
        <v>381</v>
      </c>
      <c r="C471" s="390" t="s">
        <v>382</v>
      </c>
      <c r="D471" s="391"/>
      <c r="E471" s="391"/>
      <c r="F471" s="391"/>
      <c r="G471" s="391"/>
      <c r="H471" s="392"/>
      <c r="I471" s="230"/>
      <c r="J471" s="221"/>
      <c r="K471" s="220"/>
      <c r="L471" s="220"/>
      <c r="M471" s="337"/>
      <c r="N471" s="337"/>
    </row>
    <row r="472" spans="1:16" x14ac:dyDescent="0.25">
      <c r="A472" s="3"/>
      <c r="B472" s="3">
        <v>3</v>
      </c>
      <c r="C472" s="387" t="s">
        <v>61</v>
      </c>
      <c r="D472" s="388"/>
      <c r="E472" s="388"/>
      <c r="F472" s="388"/>
      <c r="G472" s="388"/>
      <c r="H472" s="389"/>
      <c r="I472" s="162">
        <v>268000</v>
      </c>
      <c r="J472" s="215">
        <v>323000</v>
      </c>
      <c r="K472" s="22">
        <v>323000</v>
      </c>
      <c r="L472" s="22">
        <v>169403.85</v>
      </c>
      <c r="M472" s="340">
        <f t="shared" si="16"/>
        <v>63.210391791044771</v>
      </c>
      <c r="N472" s="225">
        <f t="shared" ref="N472:N477" si="17">L472/K472*100</f>
        <v>52.447012383900926</v>
      </c>
    </row>
    <row r="473" spans="1:16" x14ac:dyDescent="0.25">
      <c r="A473" s="3"/>
      <c r="B473" s="3">
        <v>32</v>
      </c>
      <c r="C473" s="387" t="s">
        <v>64</v>
      </c>
      <c r="D473" s="388"/>
      <c r="E473" s="388"/>
      <c r="F473" s="388"/>
      <c r="G473" s="388"/>
      <c r="H473" s="389"/>
      <c r="I473" s="162">
        <v>247000</v>
      </c>
      <c r="J473" s="215">
        <v>237000</v>
      </c>
      <c r="K473" s="22">
        <v>277000</v>
      </c>
      <c r="L473" s="22">
        <v>146503.04000000001</v>
      </c>
      <c r="M473" s="340">
        <f t="shared" si="16"/>
        <v>59.312971659919036</v>
      </c>
      <c r="N473" s="225">
        <f t="shared" si="17"/>
        <v>52.88918411552347</v>
      </c>
    </row>
    <row r="474" spans="1:16" x14ac:dyDescent="0.25">
      <c r="A474" s="3"/>
      <c r="B474" s="3">
        <v>322</v>
      </c>
      <c r="C474" s="387" t="s">
        <v>66</v>
      </c>
      <c r="D474" s="388"/>
      <c r="E474" s="388"/>
      <c r="F474" s="388"/>
      <c r="G474" s="388"/>
      <c r="H474" s="389"/>
      <c r="I474" s="162">
        <v>107000</v>
      </c>
      <c r="J474" s="215">
        <v>107000</v>
      </c>
      <c r="K474" s="22">
        <v>277000</v>
      </c>
      <c r="L474" s="22">
        <v>73397.77</v>
      </c>
      <c r="M474" s="340">
        <f t="shared" si="16"/>
        <v>68.59604672897197</v>
      </c>
      <c r="N474" s="225">
        <f t="shared" si="17"/>
        <v>26.497389891696756</v>
      </c>
    </row>
    <row r="475" spans="1:16" x14ac:dyDescent="0.25">
      <c r="A475" s="3"/>
      <c r="B475" s="3">
        <v>323</v>
      </c>
      <c r="C475" s="387" t="s">
        <v>34</v>
      </c>
      <c r="D475" s="388"/>
      <c r="E475" s="388"/>
      <c r="F475" s="388"/>
      <c r="G475" s="388"/>
      <c r="H475" s="389"/>
      <c r="I475" s="162">
        <v>140000</v>
      </c>
      <c r="J475" s="215">
        <v>130000</v>
      </c>
      <c r="K475" s="22">
        <v>46000</v>
      </c>
      <c r="L475" s="22">
        <v>73105.27</v>
      </c>
      <c r="M475" s="340">
        <f t="shared" si="16"/>
        <v>52.218050000000005</v>
      </c>
      <c r="N475" s="225">
        <f t="shared" si="17"/>
        <v>158.92449999999999</v>
      </c>
    </row>
    <row r="476" spans="1:16" x14ac:dyDescent="0.25">
      <c r="A476" s="3"/>
      <c r="B476" s="3">
        <v>34</v>
      </c>
      <c r="C476" s="387" t="s">
        <v>69</v>
      </c>
      <c r="D476" s="388"/>
      <c r="E476" s="388"/>
      <c r="F476" s="388"/>
      <c r="G476" s="388"/>
      <c r="H476" s="389"/>
      <c r="I476" s="162">
        <v>21000</v>
      </c>
      <c r="J476" s="215">
        <v>21000</v>
      </c>
      <c r="K476" s="22">
        <v>46000</v>
      </c>
      <c r="L476" s="22">
        <v>22900.81</v>
      </c>
      <c r="M476" s="340">
        <f t="shared" si="16"/>
        <v>109.05147619047619</v>
      </c>
      <c r="N476" s="225">
        <f t="shared" si="17"/>
        <v>49.784369565217396</v>
      </c>
    </row>
    <row r="477" spans="1:16" x14ac:dyDescent="0.25">
      <c r="A477" s="3"/>
      <c r="B477" s="3">
        <v>343</v>
      </c>
      <c r="C477" s="387" t="s">
        <v>70</v>
      </c>
      <c r="D477" s="388"/>
      <c r="E477" s="388"/>
      <c r="F477" s="388"/>
      <c r="G477" s="388"/>
      <c r="H477" s="389"/>
      <c r="I477" s="162">
        <v>21000</v>
      </c>
      <c r="J477" s="215">
        <v>21000</v>
      </c>
      <c r="K477" s="22">
        <v>46000</v>
      </c>
      <c r="L477" s="22">
        <v>22900.81</v>
      </c>
      <c r="M477" s="340">
        <f t="shared" si="16"/>
        <v>109.05147619047619</v>
      </c>
      <c r="N477" s="225">
        <f t="shared" si="17"/>
        <v>49.784369565217396</v>
      </c>
    </row>
    <row r="478" spans="1:16" x14ac:dyDescent="0.25">
      <c r="A478" s="222"/>
      <c r="B478" s="239" t="s">
        <v>230</v>
      </c>
      <c r="C478" s="134" t="s">
        <v>231</v>
      </c>
      <c r="D478" s="134"/>
      <c r="E478" s="134"/>
      <c r="F478" s="134"/>
      <c r="G478" s="135"/>
      <c r="H478" s="135"/>
      <c r="I478" s="222"/>
      <c r="J478" s="135"/>
      <c r="K478" s="132"/>
      <c r="L478" s="132"/>
      <c r="M478" s="337"/>
      <c r="N478" s="337"/>
    </row>
    <row r="479" spans="1:16" x14ac:dyDescent="0.25">
      <c r="A479" s="101"/>
      <c r="B479" s="101">
        <v>3</v>
      </c>
      <c r="C479" s="110" t="s">
        <v>61</v>
      </c>
      <c r="D479" s="110"/>
      <c r="E479" s="110"/>
      <c r="F479" s="110"/>
      <c r="G479" s="110"/>
      <c r="H479" s="110"/>
      <c r="I479" s="205">
        <v>236000</v>
      </c>
      <c r="J479" s="214">
        <v>380000</v>
      </c>
      <c r="K479" s="116">
        <v>505000</v>
      </c>
      <c r="L479" s="116">
        <v>336976.35</v>
      </c>
      <c r="M479" s="340">
        <f t="shared" si="16"/>
        <v>142.78658898305082</v>
      </c>
      <c r="N479" s="225">
        <f>L479/K479*100</f>
        <v>66.727990099009887</v>
      </c>
      <c r="P479" s="1"/>
    </row>
    <row r="480" spans="1:16" x14ac:dyDescent="0.25">
      <c r="A480" s="101"/>
      <c r="B480" s="101">
        <v>32</v>
      </c>
      <c r="C480" s="110" t="s">
        <v>71</v>
      </c>
      <c r="D480" s="110"/>
      <c r="E480" s="110"/>
      <c r="F480" s="110"/>
      <c r="G480" s="110"/>
      <c r="H480" s="110"/>
      <c r="I480" s="205">
        <v>236000</v>
      </c>
      <c r="J480" s="214">
        <v>380000</v>
      </c>
      <c r="K480" s="116">
        <v>505000</v>
      </c>
      <c r="L480" s="116">
        <v>336976.35</v>
      </c>
      <c r="M480" s="340">
        <f t="shared" si="16"/>
        <v>142.78658898305082</v>
      </c>
      <c r="N480" s="225">
        <f>L480/K480*100</f>
        <v>66.727990099009887</v>
      </c>
    </row>
    <row r="481" spans="1:16" x14ac:dyDescent="0.25">
      <c r="A481" s="3"/>
      <c r="B481" s="3">
        <v>323</v>
      </c>
      <c r="C481" s="20" t="s">
        <v>72</v>
      </c>
      <c r="D481" s="20"/>
      <c r="E481" s="20"/>
      <c r="F481" s="20"/>
      <c r="G481" s="20"/>
      <c r="H481" s="20"/>
      <c r="I481" s="162">
        <v>236000</v>
      </c>
      <c r="J481" s="215">
        <v>380000</v>
      </c>
      <c r="K481" s="22">
        <v>490000</v>
      </c>
      <c r="L481" s="22">
        <v>323699.34999999998</v>
      </c>
      <c r="M481" s="340">
        <f t="shared" si="16"/>
        <v>137.16074152542373</v>
      </c>
      <c r="N481" s="225">
        <f>L481/K481*100</f>
        <v>66.06109183673469</v>
      </c>
    </row>
    <row r="482" spans="1:16" x14ac:dyDescent="0.25">
      <c r="A482" s="3"/>
      <c r="B482" s="3">
        <v>329</v>
      </c>
      <c r="C482" s="20" t="s">
        <v>73</v>
      </c>
      <c r="D482" s="20"/>
      <c r="E482" s="20"/>
      <c r="F482" s="20"/>
      <c r="G482" s="20"/>
      <c r="H482" s="20"/>
      <c r="I482" s="162">
        <v>0</v>
      </c>
      <c r="J482" s="215">
        <v>380000</v>
      </c>
      <c r="K482" s="22">
        <v>15000</v>
      </c>
      <c r="L482" s="22">
        <v>13277</v>
      </c>
      <c r="M482" s="340">
        <v>0</v>
      </c>
      <c r="N482" s="225">
        <f>L482/K482*100</f>
        <v>88.513333333333335</v>
      </c>
    </row>
    <row r="483" spans="1:16" x14ac:dyDescent="0.25">
      <c r="A483" s="132"/>
      <c r="B483" s="228" t="s">
        <v>364</v>
      </c>
      <c r="C483" s="390" t="s">
        <v>393</v>
      </c>
      <c r="D483" s="391"/>
      <c r="E483" s="391"/>
      <c r="F483" s="391"/>
      <c r="G483" s="391"/>
      <c r="H483" s="392"/>
      <c r="I483" s="230"/>
      <c r="J483" s="221"/>
      <c r="K483" s="220"/>
      <c r="L483" s="220"/>
      <c r="M483" s="337"/>
      <c r="N483" s="337"/>
    </row>
    <row r="484" spans="1:16" x14ac:dyDescent="0.25">
      <c r="A484" s="19"/>
      <c r="B484" s="19">
        <v>3</v>
      </c>
      <c r="C484" s="387" t="s">
        <v>61</v>
      </c>
      <c r="D484" s="388"/>
      <c r="E484" s="388"/>
      <c r="F484" s="388"/>
      <c r="G484" s="388"/>
      <c r="H484" s="389"/>
      <c r="I484" s="162">
        <v>0</v>
      </c>
      <c r="J484" s="215">
        <v>35000</v>
      </c>
      <c r="K484" s="22">
        <v>35000</v>
      </c>
      <c r="L484" s="22">
        <v>0</v>
      </c>
      <c r="M484" s="340">
        <v>0</v>
      </c>
      <c r="N484" s="225">
        <v>0</v>
      </c>
    </row>
    <row r="485" spans="1:16" x14ac:dyDescent="0.25">
      <c r="A485" s="19"/>
      <c r="B485" s="19">
        <v>38</v>
      </c>
      <c r="C485" s="387" t="s">
        <v>45</v>
      </c>
      <c r="D485" s="388"/>
      <c r="E485" s="388"/>
      <c r="F485" s="388"/>
      <c r="G485" s="388"/>
      <c r="H485" s="389"/>
      <c r="I485" s="162">
        <v>0</v>
      </c>
      <c r="J485" s="215">
        <v>35000</v>
      </c>
      <c r="K485" s="22">
        <v>35000</v>
      </c>
      <c r="L485" s="22">
        <v>0</v>
      </c>
      <c r="M485" s="340">
        <v>0</v>
      </c>
      <c r="N485" s="225">
        <v>0</v>
      </c>
    </row>
    <row r="486" spans="1:16" x14ac:dyDescent="0.25">
      <c r="A486" s="19"/>
      <c r="B486" s="19">
        <v>382</v>
      </c>
      <c r="C486" s="387" t="s">
        <v>58</v>
      </c>
      <c r="D486" s="388"/>
      <c r="E486" s="388"/>
      <c r="F486" s="388"/>
      <c r="G486" s="388"/>
      <c r="H486" s="389"/>
      <c r="I486" s="162">
        <v>0</v>
      </c>
      <c r="J486" s="215">
        <v>35000</v>
      </c>
      <c r="K486" s="22">
        <v>35000</v>
      </c>
      <c r="L486" s="22">
        <v>0</v>
      </c>
      <c r="M486" s="340">
        <v>0</v>
      </c>
      <c r="N486" s="225">
        <v>0</v>
      </c>
    </row>
    <row r="487" spans="1:16" x14ac:dyDescent="0.25">
      <c r="A487" s="132"/>
      <c r="B487" s="133" t="s">
        <v>365</v>
      </c>
      <c r="C487" s="228" t="s">
        <v>366</v>
      </c>
      <c r="D487" s="229"/>
      <c r="E487" s="229"/>
      <c r="F487" s="229"/>
      <c r="G487" s="229"/>
      <c r="H487" s="229"/>
      <c r="I487" s="230"/>
      <c r="J487" s="221"/>
      <c r="K487" s="220"/>
      <c r="L487" s="220"/>
      <c r="M487" s="337"/>
      <c r="N487" s="337"/>
    </row>
    <row r="488" spans="1:16" x14ac:dyDescent="0.25">
      <c r="A488" s="19"/>
      <c r="B488" s="19">
        <v>3</v>
      </c>
      <c r="C488" s="387" t="s">
        <v>61</v>
      </c>
      <c r="D488" s="388"/>
      <c r="E488" s="388"/>
      <c r="F488" s="388"/>
      <c r="G488" s="388"/>
      <c r="H488" s="389"/>
      <c r="I488" s="162">
        <v>0</v>
      </c>
      <c r="J488" s="215">
        <v>105000</v>
      </c>
      <c r="K488" s="22">
        <v>105000</v>
      </c>
      <c r="L488" s="22">
        <v>87000</v>
      </c>
      <c r="M488" s="340">
        <v>0</v>
      </c>
      <c r="N488" s="225">
        <f>L488/K488*100</f>
        <v>82.857142857142861</v>
      </c>
    </row>
    <row r="489" spans="1:16" x14ac:dyDescent="0.25">
      <c r="A489" s="19"/>
      <c r="B489" s="19">
        <v>32</v>
      </c>
      <c r="C489" s="387" t="s">
        <v>64</v>
      </c>
      <c r="D489" s="388"/>
      <c r="E489" s="388"/>
      <c r="F489" s="388"/>
      <c r="G489" s="388"/>
      <c r="H489" s="389"/>
      <c r="I489" s="162">
        <v>0</v>
      </c>
      <c r="J489" s="215">
        <v>105000</v>
      </c>
      <c r="K489" s="22">
        <v>105000</v>
      </c>
      <c r="L489" s="22">
        <v>87000</v>
      </c>
      <c r="M489" s="340">
        <v>0</v>
      </c>
      <c r="N489" s="225">
        <f>L489/K489*100</f>
        <v>82.857142857142861</v>
      </c>
    </row>
    <row r="490" spans="1:16" x14ac:dyDescent="0.25">
      <c r="A490" s="19"/>
      <c r="B490" s="19">
        <v>323</v>
      </c>
      <c r="C490" s="387" t="s">
        <v>34</v>
      </c>
      <c r="D490" s="388"/>
      <c r="E490" s="388"/>
      <c r="F490" s="388"/>
      <c r="G490" s="388"/>
      <c r="H490" s="389"/>
      <c r="I490" s="162">
        <v>0</v>
      </c>
      <c r="J490" s="215">
        <v>105000</v>
      </c>
      <c r="K490" s="22">
        <v>105000</v>
      </c>
      <c r="L490" s="22">
        <v>87000</v>
      </c>
      <c r="M490" s="340">
        <v>0</v>
      </c>
      <c r="N490" s="225">
        <f>L490/K490*100</f>
        <v>82.857142857142861</v>
      </c>
    </row>
    <row r="491" spans="1:16" x14ac:dyDescent="0.25">
      <c r="A491" s="132"/>
      <c r="B491" s="133" t="s">
        <v>367</v>
      </c>
      <c r="C491" s="228" t="s">
        <v>368</v>
      </c>
      <c r="D491" s="229"/>
      <c r="E491" s="229"/>
      <c r="F491" s="229"/>
      <c r="G491" s="229"/>
      <c r="H491" s="229"/>
      <c r="I491" s="230"/>
      <c r="J491" s="221"/>
      <c r="K491" s="220"/>
      <c r="L491" s="220"/>
      <c r="M491" s="337"/>
      <c r="N491" s="337"/>
    </row>
    <row r="492" spans="1:16" x14ac:dyDescent="0.25">
      <c r="A492" s="19"/>
      <c r="B492" s="19">
        <v>3</v>
      </c>
      <c r="C492" s="387" t="s">
        <v>61</v>
      </c>
      <c r="D492" s="388"/>
      <c r="E492" s="388"/>
      <c r="F492" s="388"/>
      <c r="G492" s="388"/>
      <c r="H492" s="389"/>
      <c r="I492" s="162">
        <v>0</v>
      </c>
      <c r="J492" s="215">
        <v>80000</v>
      </c>
      <c r="K492" s="22">
        <v>80000</v>
      </c>
      <c r="L492" s="22">
        <v>26048.39</v>
      </c>
      <c r="M492" s="340">
        <v>0</v>
      </c>
      <c r="N492" s="225">
        <f>L492/K492*100</f>
        <v>32.560487500000001</v>
      </c>
    </row>
    <row r="493" spans="1:16" x14ac:dyDescent="0.25">
      <c r="A493" s="19"/>
      <c r="B493" s="19">
        <v>32</v>
      </c>
      <c r="C493" s="387" t="s">
        <v>64</v>
      </c>
      <c r="D493" s="388"/>
      <c r="E493" s="388"/>
      <c r="F493" s="388"/>
      <c r="G493" s="388"/>
      <c r="H493" s="389"/>
      <c r="I493" s="162">
        <v>0</v>
      </c>
      <c r="J493" s="215">
        <v>80000</v>
      </c>
      <c r="K493" s="22">
        <v>80000</v>
      </c>
      <c r="L493" s="22">
        <v>26048</v>
      </c>
      <c r="M493" s="340">
        <v>0</v>
      </c>
      <c r="N493" s="225">
        <f>L493/K493*100</f>
        <v>32.56</v>
      </c>
    </row>
    <row r="494" spans="1:16" x14ac:dyDescent="0.25">
      <c r="A494" s="19"/>
      <c r="B494" s="19">
        <v>323</v>
      </c>
      <c r="C494" s="387" t="s">
        <v>34</v>
      </c>
      <c r="D494" s="388"/>
      <c r="E494" s="388"/>
      <c r="F494" s="388"/>
      <c r="G494" s="388"/>
      <c r="H494" s="389"/>
      <c r="I494" s="162">
        <v>0</v>
      </c>
      <c r="J494" s="215">
        <v>80000</v>
      </c>
      <c r="K494" s="22">
        <v>80000</v>
      </c>
      <c r="L494" s="22">
        <v>26048</v>
      </c>
      <c r="M494" s="340">
        <v>0</v>
      </c>
      <c r="N494" s="225">
        <f>L494/K494*100</f>
        <v>32.56</v>
      </c>
    </row>
    <row r="495" spans="1:16" x14ac:dyDescent="0.25">
      <c r="A495" s="132"/>
      <c r="B495" s="133" t="s">
        <v>232</v>
      </c>
      <c r="C495" s="133" t="s">
        <v>233</v>
      </c>
      <c r="D495" s="134"/>
      <c r="E495" s="134"/>
      <c r="F495" s="134"/>
      <c r="G495" s="134"/>
      <c r="H495" s="134"/>
      <c r="I495" s="239"/>
      <c r="J495" s="135"/>
      <c r="K495" s="132"/>
      <c r="L495" s="132"/>
      <c r="M495" s="337"/>
      <c r="N495" s="337"/>
    </row>
    <row r="496" spans="1:16" x14ac:dyDescent="0.25">
      <c r="A496" s="102"/>
      <c r="B496" s="102">
        <v>4</v>
      </c>
      <c r="C496" s="102" t="s">
        <v>84</v>
      </c>
      <c r="D496" s="110"/>
      <c r="E496" s="110"/>
      <c r="F496" s="110"/>
      <c r="G496" s="110"/>
      <c r="H496" s="110"/>
      <c r="I496" s="205">
        <v>9000</v>
      </c>
      <c r="J496" s="214">
        <v>36000</v>
      </c>
      <c r="K496" s="116">
        <v>46000</v>
      </c>
      <c r="L496" s="116">
        <v>14816.88</v>
      </c>
      <c r="M496" s="340">
        <f t="shared" si="16"/>
        <v>164.63200000000001</v>
      </c>
      <c r="N496" s="225">
        <f>L496/K496*100</f>
        <v>32.210608695652169</v>
      </c>
      <c r="P496" s="1"/>
    </row>
    <row r="497" spans="1:15" x14ac:dyDescent="0.25">
      <c r="A497" s="102"/>
      <c r="B497" s="102">
        <v>42</v>
      </c>
      <c r="C497" s="102" t="s">
        <v>85</v>
      </c>
      <c r="D497" s="110"/>
      <c r="E497" s="110"/>
      <c r="F497" s="110"/>
      <c r="G497" s="110"/>
      <c r="H497" s="110"/>
      <c r="I497" s="205">
        <v>9000</v>
      </c>
      <c r="J497" s="214">
        <v>36000</v>
      </c>
      <c r="K497" s="116">
        <v>46000</v>
      </c>
      <c r="L497" s="116">
        <v>14816.88</v>
      </c>
      <c r="M497" s="340">
        <f t="shared" si="16"/>
        <v>164.63200000000001</v>
      </c>
      <c r="N497" s="225">
        <f>L497/K497*100</f>
        <v>32.210608695652169</v>
      </c>
    </row>
    <row r="498" spans="1:15" x14ac:dyDescent="0.25">
      <c r="A498" s="19"/>
      <c r="B498" s="19">
        <v>422</v>
      </c>
      <c r="C498" s="19" t="s">
        <v>86</v>
      </c>
      <c r="D498" s="20"/>
      <c r="E498" s="20"/>
      <c r="F498" s="20"/>
      <c r="G498" s="20"/>
      <c r="H498" s="20"/>
      <c r="I498" s="162">
        <v>9000</v>
      </c>
      <c r="J498" s="215">
        <v>36000</v>
      </c>
      <c r="K498" s="22">
        <v>46000</v>
      </c>
      <c r="L498" s="22">
        <v>14816.88</v>
      </c>
      <c r="M498" s="340">
        <f t="shared" si="16"/>
        <v>164.63200000000001</v>
      </c>
      <c r="N498" s="225">
        <f>L498/K498*100</f>
        <v>32.210608695652169</v>
      </c>
    </row>
    <row r="499" spans="1:15" x14ac:dyDescent="0.25">
      <c r="A499" s="3"/>
      <c r="B499" s="3">
        <v>423</v>
      </c>
      <c r="C499" s="20" t="s">
        <v>385</v>
      </c>
      <c r="D499" s="20"/>
      <c r="E499" s="20"/>
      <c r="F499" s="20"/>
      <c r="G499" s="20"/>
      <c r="H499" s="21"/>
      <c r="I499" s="162">
        <v>0</v>
      </c>
      <c r="J499" s="162">
        <v>0</v>
      </c>
      <c r="K499" s="162"/>
      <c r="L499" s="162">
        <v>0</v>
      </c>
      <c r="M499" s="340">
        <v>0</v>
      </c>
      <c r="N499" s="338"/>
    </row>
    <row r="500" spans="1:15" x14ac:dyDescent="0.25">
      <c r="A500" s="7"/>
      <c r="B500" s="7"/>
      <c r="C500" s="7"/>
      <c r="D500" s="7"/>
      <c r="E500" s="7"/>
      <c r="F500" s="7"/>
      <c r="G500" s="7"/>
      <c r="H500" s="7"/>
      <c r="I500" s="9"/>
      <c r="J500" s="7"/>
      <c r="K500" s="9"/>
      <c r="L500" s="9"/>
      <c r="M500" s="7"/>
    </row>
    <row r="501" spans="1:15" x14ac:dyDescent="0.25">
      <c r="A501" s="7"/>
      <c r="B501" s="7"/>
      <c r="C501" s="7"/>
      <c r="D501" s="7"/>
      <c r="E501" s="7"/>
      <c r="F501" s="7"/>
      <c r="G501" s="7"/>
      <c r="H501" s="7"/>
      <c r="I501" s="9"/>
      <c r="J501" s="7"/>
      <c r="K501" s="9"/>
      <c r="L501" s="9"/>
      <c r="M501" s="7"/>
    </row>
    <row r="502" spans="1:15" ht="6.75" customHeight="1" x14ac:dyDescent="0.25">
      <c r="A502" s="7"/>
      <c r="B502" s="7"/>
      <c r="C502" s="7"/>
      <c r="D502" s="7"/>
      <c r="E502" s="7"/>
      <c r="F502" s="7"/>
      <c r="G502" s="7"/>
      <c r="H502" s="7"/>
      <c r="I502" s="9"/>
      <c r="J502" s="7"/>
      <c r="K502" s="9"/>
      <c r="L502" s="9"/>
      <c r="M502" s="7"/>
    </row>
    <row r="503" spans="1:15" x14ac:dyDescent="0.25">
      <c r="A503" s="82" t="s">
        <v>196</v>
      </c>
      <c r="B503" s="82" t="s">
        <v>429</v>
      </c>
      <c r="C503" s="78"/>
      <c r="D503" s="78" t="s">
        <v>108</v>
      </c>
      <c r="E503" s="78"/>
      <c r="F503" s="78"/>
      <c r="G503" s="78"/>
      <c r="H503" s="78"/>
      <c r="I503" s="356" t="s">
        <v>308</v>
      </c>
      <c r="J503" s="82" t="s">
        <v>96</v>
      </c>
      <c r="K503" s="356" t="s">
        <v>298</v>
      </c>
      <c r="L503" s="356" t="s">
        <v>320</v>
      </c>
      <c r="M503" s="357" t="s">
        <v>418</v>
      </c>
      <c r="N503" s="358" t="s">
        <v>420</v>
      </c>
      <c r="O503" s="348"/>
    </row>
    <row r="504" spans="1:15" hidden="1" x14ac:dyDescent="0.25">
      <c r="A504" s="83"/>
      <c r="B504" s="83"/>
      <c r="C504" s="68"/>
      <c r="D504" s="68"/>
      <c r="E504" s="68"/>
      <c r="F504" s="68"/>
      <c r="G504" s="68"/>
      <c r="H504" s="68"/>
      <c r="I504" s="359"/>
      <c r="J504" s="83"/>
      <c r="K504" s="359"/>
      <c r="L504" s="359"/>
      <c r="M504" s="360"/>
      <c r="N504" s="361"/>
      <c r="O504" s="348"/>
    </row>
    <row r="505" spans="1:15" hidden="1" x14ac:dyDescent="0.25">
      <c r="A505" s="83"/>
      <c r="B505" s="83"/>
      <c r="C505" s="68"/>
      <c r="D505" s="68"/>
      <c r="E505" s="68"/>
      <c r="F505" s="68"/>
      <c r="G505" s="68"/>
      <c r="H505" s="68"/>
      <c r="I505" s="359"/>
      <c r="J505" s="83"/>
      <c r="K505" s="359"/>
      <c r="L505" s="359"/>
      <c r="M505" s="360"/>
      <c r="N505" s="361"/>
      <c r="O505" s="348"/>
    </row>
    <row r="506" spans="1:15" hidden="1" x14ac:dyDescent="0.25">
      <c r="A506" s="83"/>
      <c r="B506" s="83"/>
      <c r="C506" s="68"/>
      <c r="D506" s="68"/>
      <c r="E506" s="68"/>
      <c r="F506" s="68"/>
      <c r="G506" s="68"/>
      <c r="H506" s="68"/>
      <c r="I506" s="359"/>
      <c r="J506" s="83"/>
      <c r="K506" s="359"/>
      <c r="L506" s="359"/>
      <c r="M506" s="360"/>
      <c r="N506" s="361"/>
      <c r="O506" s="348"/>
    </row>
    <row r="507" spans="1:15" hidden="1" x14ac:dyDescent="0.25">
      <c r="A507" s="83"/>
      <c r="B507" s="83"/>
      <c r="C507" s="68"/>
      <c r="D507" s="68"/>
      <c r="E507" s="68"/>
      <c r="F507" s="68"/>
      <c r="G507" s="68"/>
      <c r="H507" s="68"/>
      <c r="I507" s="359"/>
      <c r="J507" s="83"/>
      <c r="K507" s="359"/>
      <c r="L507" s="359"/>
      <c r="M507" s="360"/>
      <c r="N507" s="361"/>
      <c r="O507" s="348"/>
    </row>
    <row r="508" spans="1:15" hidden="1" x14ac:dyDescent="0.25">
      <c r="A508" s="83"/>
      <c r="B508" s="83"/>
      <c r="C508" s="68"/>
      <c r="D508" s="68"/>
      <c r="E508" s="68"/>
      <c r="F508" s="68"/>
      <c r="G508" s="68"/>
      <c r="H508" s="68"/>
      <c r="I508" s="359"/>
      <c r="J508" s="83"/>
      <c r="K508" s="359"/>
      <c r="L508" s="359"/>
      <c r="M508" s="360"/>
      <c r="N508" s="361"/>
      <c r="O508" s="348"/>
    </row>
    <row r="509" spans="1:15" hidden="1" x14ac:dyDescent="0.25">
      <c r="A509" s="83"/>
      <c r="B509" s="83"/>
      <c r="C509" s="68"/>
      <c r="D509" s="68"/>
      <c r="E509" s="68"/>
      <c r="F509" s="68"/>
      <c r="G509" s="68"/>
      <c r="H509" s="68"/>
      <c r="I509" s="359"/>
      <c r="J509" s="83"/>
      <c r="K509" s="359"/>
      <c r="L509" s="359"/>
      <c r="M509" s="360"/>
      <c r="N509" s="361"/>
      <c r="O509" s="348"/>
    </row>
    <row r="510" spans="1:15" hidden="1" x14ac:dyDescent="0.25">
      <c r="A510" s="83"/>
      <c r="B510" s="83"/>
      <c r="C510" s="68"/>
      <c r="D510" s="68"/>
      <c r="E510" s="68"/>
      <c r="F510" s="68"/>
      <c r="G510" s="68"/>
      <c r="H510" s="68"/>
      <c r="I510" s="359"/>
      <c r="J510" s="83"/>
      <c r="K510" s="359"/>
      <c r="L510" s="359"/>
      <c r="M510" s="360"/>
      <c r="N510" s="361"/>
      <c r="O510" s="348"/>
    </row>
    <row r="511" spans="1:15" hidden="1" x14ac:dyDescent="0.25">
      <c r="A511" s="83"/>
      <c r="B511" s="83"/>
      <c r="C511" s="68"/>
      <c r="D511" s="68"/>
      <c r="E511" s="68"/>
      <c r="F511" s="68"/>
      <c r="G511" s="68"/>
      <c r="H511" s="68"/>
      <c r="I511" s="359"/>
      <c r="J511" s="83"/>
      <c r="K511" s="359"/>
      <c r="L511" s="359"/>
      <c r="M511" s="360"/>
      <c r="N511" s="361"/>
      <c r="O511" s="348"/>
    </row>
    <row r="512" spans="1:15" hidden="1" x14ac:dyDescent="0.25">
      <c r="A512" s="83"/>
      <c r="B512" s="83"/>
      <c r="C512" s="68"/>
      <c r="D512" s="68"/>
      <c r="E512" s="68"/>
      <c r="F512" s="68"/>
      <c r="G512" s="68"/>
      <c r="H512" s="68"/>
      <c r="I512" s="359"/>
      <c r="J512" s="83"/>
      <c r="K512" s="359"/>
      <c r="L512" s="359"/>
      <c r="M512" s="360"/>
      <c r="N512" s="361"/>
      <c r="O512" s="348"/>
    </row>
    <row r="513" spans="1:15" hidden="1" x14ac:dyDescent="0.25">
      <c r="A513" s="83"/>
      <c r="B513" s="83"/>
      <c r="C513" s="68"/>
      <c r="D513" s="68"/>
      <c r="E513" s="68"/>
      <c r="F513" s="68"/>
      <c r="G513" s="68"/>
      <c r="H513" s="68"/>
      <c r="I513" s="359"/>
      <c r="J513" s="83"/>
      <c r="K513" s="359"/>
      <c r="L513" s="359"/>
      <c r="M513" s="360"/>
      <c r="N513" s="361"/>
      <c r="O513" s="348"/>
    </row>
    <row r="514" spans="1:15" hidden="1" x14ac:dyDescent="0.25">
      <c r="A514" s="83"/>
      <c r="B514" s="83"/>
      <c r="C514" s="68"/>
      <c r="D514" s="68"/>
      <c r="E514" s="68"/>
      <c r="F514" s="68"/>
      <c r="G514" s="68"/>
      <c r="H514" s="68"/>
      <c r="I514" s="359"/>
      <c r="J514" s="83"/>
      <c r="K514" s="359"/>
      <c r="L514" s="359"/>
      <c r="M514" s="360"/>
      <c r="N514" s="361"/>
      <c r="O514" s="348"/>
    </row>
    <row r="515" spans="1:15" hidden="1" x14ac:dyDescent="0.25">
      <c r="A515" s="83"/>
      <c r="B515" s="83"/>
      <c r="C515" s="68"/>
      <c r="D515" s="68"/>
      <c r="E515" s="68"/>
      <c r="F515" s="68"/>
      <c r="G515" s="68"/>
      <c r="H515" s="68"/>
      <c r="I515" s="359"/>
      <c r="J515" s="83"/>
      <c r="K515" s="359"/>
      <c r="L515" s="359"/>
      <c r="M515" s="360"/>
      <c r="N515" s="361"/>
      <c r="O515" s="348"/>
    </row>
    <row r="516" spans="1:15" hidden="1" x14ac:dyDescent="0.25">
      <c r="A516" s="83"/>
      <c r="B516" s="83"/>
      <c r="C516" s="68"/>
      <c r="D516" s="68"/>
      <c r="E516" s="68"/>
      <c r="F516" s="68"/>
      <c r="G516" s="68"/>
      <c r="H516" s="68"/>
      <c r="I516" s="359"/>
      <c r="J516" s="83"/>
      <c r="K516" s="359"/>
      <c r="L516" s="359"/>
      <c r="M516" s="360"/>
      <c r="N516" s="361"/>
      <c r="O516" s="348"/>
    </row>
    <row r="517" spans="1:15" hidden="1" x14ac:dyDescent="0.25">
      <c r="A517" s="83"/>
      <c r="B517" s="83"/>
      <c r="C517" s="68"/>
      <c r="D517" s="68"/>
      <c r="E517" s="68"/>
      <c r="F517" s="68"/>
      <c r="G517" s="68"/>
      <c r="H517" s="68"/>
      <c r="I517" s="359"/>
      <c r="J517" s="83"/>
      <c r="K517" s="359"/>
      <c r="L517" s="359"/>
      <c r="M517" s="360"/>
      <c r="N517" s="361"/>
      <c r="O517" s="348"/>
    </row>
    <row r="518" spans="1:15" hidden="1" x14ac:dyDescent="0.25">
      <c r="A518" s="83"/>
      <c r="B518" s="83"/>
      <c r="C518" s="68"/>
      <c r="D518" s="68"/>
      <c r="E518" s="68"/>
      <c r="F518" s="68"/>
      <c r="G518" s="68"/>
      <c r="H518" s="68"/>
      <c r="I518" s="359"/>
      <c r="J518" s="83"/>
      <c r="K518" s="359"/>
      <c r="L518" s="359"/>
      <c r="M518" s="360"/>
      <c r="N518" s="361"/>
      <c r="O518" s="348"/>
    </row>
    <row r="519" spans="1:15" hidden="1" x14ac:dyDescent="0.25">
      <c r="A519" s="83"/>
      <c r="B519" s="83"/>
      <c r="C519" s="68"/>
      <c r="D519" s="68"/>
      <c r="E519" s="68"/>
      <c r="F519" s="68"/>
      <c r="G519" s="68"/>
      <c r="H519" s="68"/>
      <c r="I519" s="359"/>
      <c r="J519" s="83"/>
      <c r="K519" s="359"/>
      <c r="L519" s="359"/>
      <c r="M519" s="360"/>
      <c r="N519" s="361"/>
      <c r="O519" s="348"/>
    </row>
    <row r="520" spans="1:15" hidden="1" x14ac:dyDescent="0.25">
      <c r="A520" s="83"/>
      <c r="B520" s="83"/>
      <c r="C520" s="68"/>
      <c r="D520" s="68"/>
      <c r="E520" s="68"/>
      <c r="F520" s="68"/>
      <c r="G520" s="68"/>
      <c r="H520" s="68"/>
      <c r="I520" s="359"/>
      <c r="J520" s="83"/>
      <c r="K520" s="359"/>
      <c r="L520" s="359"/>
      <c r="M520" s="360"/>
      <c r="N520" s="361"/>
      <c r="O520" s="348"/>
    </row>
    <row r="521" spans="1:15" hidden="1" x14ac:dyDescent="0.25">
      <c r="A521" s="83"/>
      <c r="B521" s="83"/>
      <c r="C521" s="68"/>
      <c r="D521" s="68"/>
      <c r="E521" s="68"/>
      <c r="F521" s="68"/>
      <c r="G521" s="68"/>
      <c r="H521" s="68"/>
      <c r="I521" s="83"/>
      <c r="J521" s="83"/>
      <c r="K521" s="83"/>
      <c r="L521" s="83"/>
      <c r="M521" s="360"/>
      <c r="N521" s="361"/>
      <c r="O521" s="348"/>
    </row>
    <row r="522" spans="1:15" hidden="1" x14ac:dyDescent="0.25">
      <c r="A522" s="83"/>
      <c r="B522" s="83"/>
      <c r="C522" s="68"/>
      <c r="D522" s="68"/>
      <c r="E522" s="68"/>
      <c r="F522" s="68"/>
      <c r="G522" s="68"/>
      <c r="H522" s="68"/>
      <c r="I522" s="83"/>
      <c r="J522" s="83"/>
      <c r="K522" s="83"/>
      <c r="L522" s="83"/>
      <c r="M522" s="360"/>
      <c r="N522" s="361"/>
      <c r="O522" s="348"/>
    </row>
    <row r="523" spans="1:15" hidden="1" x14ac:dyDescent="0.25">
      <c r="A523" s="82" t="s">
        <v>199</v>
      </c>
      <c r="B523" s="82" t="s">
        <v>234</v>
      </c>
      <c r="C523" s="78"/>
      <c r="D523" s="78" t="s">
        <v>108</v>
      </c>
      <c r="E523" s="78"/>
      <c r="F523" s="78"/>
      <c r="G523" s="78"/>
      <c r="H523" s="78"/>
      <c r="I523" s="147" t="s">
        <v>300</v>
      </c>
      <c r="J523" s="147" t="s">
        <v>96</v>
      </c>
      <c r="K523" s="147" t="s">
        <v>60</v>
      </c>
      <c r="L523" s="147" t="s">
        <v>320</v>
      </c>
      <c r="M523" s="349" t="s">
        <v>313</v>
      </c>
      <c r="N523" s="350" t="s">
        <v>315</v>
      </c>
      <c r="O523" s="348"/>
    </row>
    <row r="524" spans="1:15" ht="15.75" hidden="1" x14ac:dyDescent="0.25">
      <c r="A524" s="83" t="s">
        <v>200</v>
      </c>
      <c r="B524" s="83" t="s">
        <v>133</v>
      </c>
      <c r="C524" s="141"/>
      <c r="D524" s="141"/>
      <c r="E524" s="141"/>
      <c r="F524" s="141"/>
      <c r="G524" s="141"/>
      <c r="H524" s="141"/>
      <c r="I524" s="351" t="s">
        <v>309</v>
      </c>
      <c r="J524" s="352" t="s">
        <v>304</v>
      </c>
      <c r="K524" s="233" t="s">
        <v>301</v>
      </c>
      <c r="L524" s="353" t="s">
        <v>342</v>
      </c>
      <c r="M524" s="354" t="s">
        <v>314</v>
      </c>
      <c r="N524" s="355" t="s">
        <v>301</v>
      </c>
      <c r="O524" s="348"/>
    </row>
    <row r="525" spans="1:15" ht="24.75" customHeight="1" x14ac:dyDescent="0.25">
      <c r="A525" s="253" t="s">
        <v>200</v>
      </c>
      <c r="B525" s="253" t="s">
        <v>133</v>
      </c>
      <c r="C525" s="199"/>
      <c r="D525" s="199"/>
      <c r="E525" s="199"/>
      <c r="F525" s="199"/>
      <c r="G525" s="199"/>
      <c r="H525" s="199"/>
      <c r="I525" s="253" t="s">
        <v>415</v>
      </c>
      <c r="J525" s="253" t="s">
        <v>416</v>
      </c>
      <c r="K525" s="253" t="s">
        <v>416</v>
      </c>
      <c r="L525" s="253" t="s">
        <v>417</v>
      </c>
      <c r="M525" s="362" t="s">
        <v>419</v>
      </c>
      <c r="N525" s="363" t="s">
        <v>421</v>
      </c>
      <c r="O525" s="348"/>
    </row>
    <row r="526" spans="1:15" ht="15.75" x14ac:dyDescent="0.25">
      <c r="A526" s="126"/>
      <c r="B526" s="145" t="s">
        <v>223</v>
      </c>
      <c r="C526" s="126"/>
      <c r="D526" s="138" t="s">
        <v>53</v>
      </c>
      <c r="E526" s="137"/>
      <c r="F526" s="137"/>
      <c r="G526" s="137"/>
      <c r="H526" s="127"/>
      <c r="I526" s="128"/>
      <c r="J526" s="127"/>
      <c r="K526" s="126"/>
      <c r="L526" s="126"/>
      <c r="M526" s="128"/>
      <c r="N526" s="333"/>
    </row>
    <row r="527" spans="1:15" ht="15.75" x14ac:dyDescent="0.25">
      <c r="A527" s="126"/>
      <c r="B527" s="145" t="s">
        <v>235</v>
      </c>
      <c r="C527" s="126"/>
      <c r="D527" s="122" t="s">
        <v>236</v>
      </c>
      <c r="E527" s="122"/>
      <c r="F527" s="122"/>
      <c r="G527" s="122"/>
      <c r="H527" s="122"/>
      <c r="I527" s="101"/>
      <c r="J527" s="127"/>
      <c r="K527" s="126"/>
      <c r="L527" s="126"/>
      <c r="M527" s="128"/>
      <c r="N527" s="225"/>
    </row>
    <row r="528" spans="1:15" x14ac:dyDescent="0.25">
      <c r="A528" s="126" t="s">
        <v>289</v>
      </c>
      <c r="B528" s="126"/>
      <c r="C528" s="102"/>
      <c r="D528" s="98"/>
      <c r="E528" s="98"/>
      <c r="F528" s="98"/>
      <c r="G528" s="98"/>
      <c r="H528" s="98"/>
      <c r="I528" s="128"/>
      <c r="J528" s="98"/>
      <c r="K528" s="126"/>
      <c r="L528" s="126"/>
      <c r="M528" s="128"/>
      <c r="N528" s="225"/>
    </row>
    <row r="529" spans="1:16" x14ac:dyDescent="0.25">
      <c r="A529" s="222"/>
      <c r="B529" s="239" t="s">
        <v>237</v>
      </c>
      <c r="C529" s="134" t="s">
        <v>238</v>
      </c>
      <c r="D529" s="134"/>
      <c r="E529" s="134"/>
      <c r="F529" s="134"/>
      <c r="G529" s="134"/>
      <c r="H529" s="135"/>
      <c r="I529" s="222"/>
      <c r="J529" s="135"/>
      <c r="K529" s="132"/>
      <c r="L529" s="132"/>
      <c r="M529" s="222"/>
      <c r="N529" s="337"/>
      <c r="P529" s="1"/>
    </row>
    <row r="530" spans="1:16" x14ac:dyDescent="0.25">
      <c r="A530" s="101"/>
      <c r="B530" s="101">
        <v>3</v>
      </c>
      <c r="C530" s="110" t="s">
        <v>61</v>
      </c>
      <c r="D530" s="110"/>
      <c r="E530" s="110"/>
      <c r="F530" s="110"/>
      <c r="G530" s="110"/>
      <c r="H530" s="110"/>
      <c r="I530" s="205">
        <v>960556</v>
      </c>
      <c r="J530" s="214">
        <v>671000</v>
      </c>
      <c r="K530" s="116">
        <v>1156900</v>
      </c>
      <c r="L530" s="116">
        <v>997688.29</v>
      </c>
      <c r="M530" s="340">
        <f>L530/I530*100</f>
        <v>103.86570798579156</v>
      </c>
      <c r="N530" s="225">
        <f>L530/K530*100</f>
        <v>86.238075028092325</v>
      </c>
    </row>
    <row r="531" spans="1:16" x14ac:dyDescent="0.25">
      <c r="A531" s="101"/>
      <c r="B531" s="101">
        <v>32</v>
      </c>
      <c r="C531" s="110" t="s">
        <v>64</v>
      </c>
      <c r="D531" s="110"/>
      <c r="E531" s="110"/>
      <c r="F531" s="110"/>
      <c r="G531" s="110"/>
      <c r="H531" s="110"/>
      <c r="I531" s="205">
        <v>945896</v>
      </c>
      <c r="J531" s="214">
        <v>891000</v>
      </c>
      <c r="K531" s="116">
        <v>1056900</v>
      </c>
      <c r="L531" s="116">
        <v>997688.29</v>
      </c>
      <c r="M531" s="340">
        <f t="shared" ref="M531:M589" si="18">L531/I531*100</f>
        <v>105.47547404788689</v>
      </c>
      <c r="N531" s="225">
        <f>L531/K531*100</f>
        <v>94.397605260667987</v>
      </c>
    </row>
    <row r="532" spans="1:16" x14ac:dyDescent="0.25">
      <c r="A532" s="3"/>
      <c r="B532" s="3">
        <v>322</v>
      </c>
      <c r="C532" s="20" t="s">
        <v>66</v>
      </c>
      <c r="D532" s="20"/>
      <c r="E532" s="20"/>
      <c r="F532" s="20"/>
      <c r="G532" s="20"/>
      <c r="H532" s="20"/>
      <c r="I532" s="162">
        <v>201461</v>
      </c>
      <c r="J532" s="215">
        <v>215000</v>
      </c>
      <c r="K532" s="22">
        <v>240000</v>
      </c>
      <c r="L532" s="22">
        <v>219955.11</v>
      </c>
      <c r="M532" s="340">
        <f t="shared" si="18"/>
        <v>109.17999513553491</v>
      </c>
      <c r="N532" s="225">
        <f>L532/K532*100</f>
        <v>91.647962499999991</v>
      </c>
    </row>
    <row r="533" spans="1:16" x14ac:dyDescent="0.25">
      <c r="A533" s="3"/>
      <c r="B533" s="3">
        <v>323</v>
      </c>
      <c r="C533" s="20" t="s">
        <v>34</v>
      </c>
      <c r="D533" s="20"/>
      <c r="E533" s="20"/>
      <c r="F533" s="20"/>
      <c r="G533" s="20"/>
      <c r="H533" s="20"/>
      <c r="I533" s="162">
        <v>744435</v>
      </c>
      <c r="J533" s="215">
        <v>626000</v>
      </c>
      <c r="K533" s="22">
        <v>816900</v>
      </c>
      <c r="L533" s="22">
        <v>777733</v>
      </c>
      <c r="M533" s="340">
        <f t="shared" si="18"/>
        <v>104.47292241767245</v>
      </c>
      <c r="N533" s="225">
        <f>L533/K533*100</f>
        <v>95.205410698983968</v>
      </c>
    </row>
    <row r="534" spans="1:16" x14ac:dyDescent="0.25">
      <c r="A534" s="3"/>
      <c r="B534" s="3">
        <v>38</v>
      </c>
      <c r="C534" s="20" t="s">
        <v>45</v>
      </c>
      <c r="D534" s="20"/>
      <c r="E534" s="20"/>
      <c r="F534" s="20"/>
      <c r="G534" s="20"/>
      <c r="H534" s="20"/>
      <c r="I534" s="162">
        <v>14660</v>
      </c>
      <c r="J534" s="215">
        <v>50000</v>
      </c>
      <c r="K534" s="22">
        <v>50000</v>
      </c>
      <c r="L534" s="22">
        <v>0</v>
      </c>
      <c r="M534" s="340">
        <f t="shared" si="18"/>
        <v>0</v>
      </c>
      <c r="N534" s="225">
        <v>0</v>
      </c>
    </row>
    <row r="535" spans="1:16" x14ac:dyDescent="0.25">
      <c r="A535" s="3"/>
      <c r="B535" s="3">
        <v>382</v>
      </c>
      <c r="C535" s="20" t="s">
        <v>58</v>
      </c>
      <c r="D535" s="20"/>
      <c r="E535" s="20"/>
      <c r="F535" s="20"/>
      <c r="G535" s="20"/>
      <c r="H535" s="20"/>
      <c r="I535" s="162">
        <v>14660</v>
      </c>
      <c r="J535" s="215">
        <v>50000</v>
      </c>
      <c r="K535" s="22">
        <v>50000</v>
      </c>
      <c r="L535" s="22">
        <v>0</v>
      </c>
      <c r="M535" s="340">
        <f t="shared" si="18"/>
        <v>0</v>
      </c>
      <c r="N535" s="225">
        <v>0</v>
      </c>
    </row>
    <row r="536" spans="1:16" x14ac:dyDescent="0.25">
      <c r="A536" s="222"/>
      <c r="B536" s="239" t="s">
        <v>239</v>
      </c>
      <c r="C536" s="134" t="s">
        <v>240</v>
      </c>
      <c r="D536" s="134"/>
      <c r="E536" s="134"/>
      <c r="F536" s="134"/>
      <c r="G536" s="134"/>
      <c r="H536" s="134"/>
      <c r="I536" s="222"/>
      <c r="J536" s="135"/>
      <c r="K536" s="132"/>
      <c r="L536" s="132"/>
      <c r="M536" s="337"/>
      <c r="N536" s="337"/>
    </row>
    <row r="537" spans="1:16" x14ac:dyDescent="0.25">
      <c r="A537" s="101"/>
      <c r="B537" s="101">
        <v>3</v>
      </c>
      <c r="C537" s="110" t="s">
        <v>61</v>
      </c>
      <c r="D537" s="110"/>
      <c r="E537" s="110"/>
      <c r="F537" s="110"/>
      <c r="G537" s="110"/>
      <c r="H537" s="110"/>
      <c r="I537" s="205">
        <v>586664</v>
      </c>
      <c r="J537" s="214">
        <v>820000</v>
      </c>
      <c r="K537" s="116">
        <v>820000</v>
      </c>
      <c r="L537" s="116">
        <v>495723.88</v>
      </c>
      <c r="M537" s="340">
        <f t="shared" si="18"/>
        <v>84.498772721694195</v>
      </c>
      <c r="N537" s="225">
        <f>L537/K537*100</f>
        <v>60.454131707317075</v>
      </c>
      <c r="P537" s="1"/>
    </row>
    <row r="538" spans="1:16" x14ac:dyDescent="0.25">
      <c r="A538" s="101"/>
      <c r="B538" s="101">
        <v>32</v>
      </c>
      <c r="C538" s="110" t="s">
        <v>71</v>
      </c>
      <c r="D538" s="110"/>
      <c r="E538" s="110"/>
      <c r="F538" s="110"/>
      <c r="G538" s="110"/>
      <c r="H538" s="110"/>
      <c r="I538" s="205">
        <v>586664</v>
      </c>
      <c r="J538" s="214">
        <v>820000</v>
      </c>
      <c r="K538" s="116">
        <v>820000</v>
      </c>
      <c r="L538" s="116">
        <v>495723.88</v>
      </c>
      <c r="M538" s="340">
        <f t="shared" si="18"/>
        <v>84.498772721694195</v>
      </c>
      <c r="N538" s="225">
        <f>L538/K538*100</f>
        <v>60.454131707317075</v>
      </c>
    </row>
    <row r="539" spans="1:16" x14ac:dyDescent="0.25">
      <c r="A539" s="3"/>
      <c r="B539" s="3">
        <v>323</v>
      </c>
      <c r="C539" s="20" t="s">
        <v>34</v>
      </c>
      <c r="D539" s="20"/>
      <c r="E539" s="20"/>
      <c r="F539" s="20"/>
      <c r="G539" s="20"/>
      <c r="H539" s="20"/>
      <c r="I539" s="162">
        <v>586664</v>
      </c>
      <c r="J539" s="215">
        <v>820000</v>
      </c>
      <c r="K539" s="22">
        <v>820000</v>
      </c>
      <c r="L539" s="22">
        <v>495723.88</v>
      </c>
      <c r="M539" s="340">
        <f t="shared" si="18"/>
        <v>84.498772721694195</v>
      </c>
      <c r="N539" s="225">
        <v>60.45</v>
      </c>
    </row>
    <row r="540" spans="1:16" x14ac:dyDescent="0.25">
      <c r="A540" s="222"/>
      <c r="B540" s="239" t="s">
        <v>241</v>
      </c>
      <c r="C540" s="134" t="s">
        <v>242</v>
      </c>
      <c r="D540" s="134"/>
      <c r="E540" s="134"/>
      <c r="F540" s="134"/>
      <c r="G540" s="134"/>
      <c r="H540" s="134"/>
      <c r="I540" s="222"/>
      <c r="J540" s="135"/>
      <c r="K540" s="132"/>
      <c r="L540" s="132"/>
      <c r="M540" s="337"/>
      <c r="N540" s="337"/>
    </row>
    <row r="541" spans="1:16" x14ac:dyDescent="0.25">
      <c r="A541" s="101"/>
      <c r="B541" s="101">
        <v>3</v>
      </c>
      <c r="C541" s="110" t="s">
        <v>61</v>
      </c>
      <c r="D541" s="110"/>
      <c r="E541" s="110"/>
      <c r="F541" s="110"/>
      <c r="G541" s="110"/>
      <c r="H541" s="110"/>
      <c r="I541" s="205">
        <v>604305</v>
      </c>
      <c r="J541" s="214">
        <v>750000</v>
      </c>
      <c r="K541" s="116">
        <v>920000</v>
      </c>
      <c r="L541" s="116">
        <v>786217.05</v>
      </c>
      <c r="M541" s="340">
        <f t="shared" si="18"/>
        <v>130.10268821207836</v>
      </c>
      <c r="N541" s="225">
        <f>L541/K541*100</f>
        <v>85.458375000000004</v>
      </c>
      <c r="P541" s="1"/>
    </row>
    <row r="542" spans="1:16" x14ac:dyDescent="0.25">
      <c r="A542" s="101"/>
      <c r="B542" s="101">
        <v>32</v>
      </c>
      <c r="C542" s="110" t="s">
        <v>71</v>
      </c>
      <c r="D542" s="110"/>
      <c r="E542" s="110"/>
      <c r="F542" s="110"/>
      <c r="G542" s="110"/>
      <c r="H542" s="110"/>
      <c r="I542" s="205">
        <v>604305</v>
      </c>
      <c r="J542" s="214">
        <v>750000</v>
      </c>
      <c r="K542" s="116">
        <v>920000</v>
      </c>
      <c r="L542" s="116">
        <v>786217.05</v>
      </c>
      <c r="M542" s="340">
        <f t="shared" si="18"/>
        <v>130.10268821207836</v>
      </c>
      <c r="N542" s="225">
        <f>L542/K542*100</f>
        <v>85.458375000000004</v>
      </c>
    </row>
    <row r="543" spans="1:16" x14ac:dyDescent="0.25">
      <c r="A543" s="3"/>
      <c r="B543" s="3">
        <v>322</v>
      </c>
      <c r="C543" s="20" t="s">
        <v>33</v>
      </c>
      <c r="D543" s="20"/>
      <c r="E543" s="20"/>
      <c r="F543" s="20"/>
      <c r="G543" s="20"/>
      <c r="H543" s="20"/>
      <c r="I543" s="162">
        <v>604305</v>
      </c>
      <c r="J543" s="215">
        <v>750000</v>
      </c>
      <c r="K543" s="22">
        <v>920000</v>
      </c>
      <c r="L543" s="22">
        <v>786217.05</v>
      </c>
      <c r="M543" s="340">
        <f t="shared" si="18"/>
        <v>130.10268821207836</v>
      </c>
      <c r="N543" s="225">
        <f>L543/K543*100</f>
        <v>85.458375000000004</v>
      </c>
    </row>
    <row r="544" spans="1:16" x14ac:dyDescent="0.25">
      <c r="A544" s="132"/>
      <c r="B544" s="133" t="s">
        <v>243</v>
      </c>
      <c r="C544" s="133" t="s">
        <v>244</v>
      </c>
      <c r="D544" s="134"/>
      <c r="E544" s="134"/>
      <c r="F544" s="134"/>
      <c r="G544" s="135"/>
      <c r="H544" s="135"/>
      <c r="I544" s="222"/>
      <c r="J544" s="135"/>
      <c r="K544" s="220"/>
      <c r="L544" s="220"/>
      <c r="M544" s="337"/>
      <c r="N544" s="337"/>
    </row>
    <row r="545" spans="1:16" x14ac:dyDescent="0.25">
      <c r="A545" s="102"/>
      <c r="B545" s="102">
        <v>4</v>
      </c>
      <c r="C545" s="102" t="s">
        <v>84</v>
      </c>
      <c r="D545" s="110"/>
      <c r="E545" s="110"/>
      <c r="F545" s="110"/>
      <c r="G545" s="110"/>
      <c r="H545" s="110"/>
      <c r="I545" s="205">
        <v>441793</v>
      </c>
      <c r="J545" s="214">
        <v>800000</v>
      </c>
      <c r="K545" s="116">
        <v>300000</v>
      </c>
      <c r="L545" s="116">
        <v>13424.99</v>
      </c>
      <c r="M545" s="340">
        <f t="shared" si="18"/>
        <v>3.038751179851197</v>
      </c>
      <c r="N545" s="225">
        <f>L545/K545*100</f>
        <v>4.4749966666666667</v>
      </c>
    </row>
    <row r="546" spans="1:16" x14ac:dyDescent="0.25">
      <c r="A546" s="102"/>
      <c r="B546" s="102">
        <v>42</v>
      </c>
      <c r="C546" s="102" t="s">
        <v>88</v>
      </c>
      <c r="D546" s="110"/>
      <c r="E546" s="110"/>
      <c r="F546" s="110"/>
      <c r="G546" s="110"/>
      <c r="H546" s="110"/>
      <c r="I546" s="205">
        <v>441793</v>
      </c>
      <c r="J546" s="214">
        <v>800000</v>
      </c>
      <c r="K546" s="116">
        <v>300000</v>
      </c>
      <c r="L546" s="116">
        <v>13424.99</v>
      </c>
      <c r="M546" s="340">
        <f t="shared" si="18"/>
        <v>3.038751179851197</v>
      </c>
      <c r="N546" s="225">
        <v>4.47</v>
      </c>
      <c r="P546" s="1"/>
    </row>
    <row r="547" spans="1:16" x14ac:dyDescent="0.25">
      <c r="A547" s="19"/>
      <c r="B547" s="19">
        <v>421</v>
      </c>
      <c r="C547" s="19" t="s">
        <v>48</v>
      </c>
      <c r="D547" s="20"/>
      <c r="E547" s="20"/>
      <c r="F547" s="20"/>
      <c r="G547" s="20"/>
      <c r="H547" s="20"/>
      <c r="I547" s="162">
        <v>441793</v>
      </c>
      <c r="J547" s="215">
        <v>800000</v>
      </c>
      <c r="K547" s="22">
        <v>300000</v>
      </c>
      <c r="L547" s="22">
        <v>13424.99</v>
      </c>
      <c r="M547" s="340">
        <f t="shared" si="18"/>
        <v>3.038751179851197</v>
      </c>
      <c r="N547" s="225">
        <v>4.47</v>
      </c>
    </row>
    <row r="548" spans="1:16" x14ac:dyDescent="0.25">
      <c r="A548" s="132"/>
      <c r="B548" s="133" t="s">
        <v>89</v>
      </c>
      <c r="C548" s="133" t="s">
        <v>245</v>
      </c>
      <c r="D548" s="134"/>
      <c r="E548" s="134"/>
      <c r="F548" s="134"/>
      <c r="G548" s="134"/>
      <c r="H548" s="135"/>
      <c r="I548" s="222"/>
      <c r="J548" s="135"/>
      <c r="K548" s="132"/>
      <c r="L548" s="132"/>
      <c r="M548" s="337"/>
      <c r="N548" s="337"/>
    </row>
    <row r="549" spans="1:16" x14ac:dyDescent="0.25">
      <c r="A549" s="102"/>
      <c r="B549" s="102">
        <v>4</v>
      </c>
      <c r="C549" s="102" t="s">
        <v>84</v>
      </c>
      <c r="D549" s="110"/>
      <c r="E549" s="110"/>
      <c r="F549" s="110"/>
      <c r="G549" s="110"/>
      <c r="H549" s="110"/>
      <c r="I549" s="205">
        <v>292809</v>
      </c>
      <c r="J549" s="214">
        <v>1030000</v>
      </c>
      <c r="K549" s="116">
        <v>750000</v>
      </c>
      <c r="L549" s="116">
        <v>125357.56</v>
      </c>
      <c r="M549" s="340">
        <f t="shared" si="18"/>
        <v>42.812058372522706</v>
      </c>
      <c r="N549" s="225">
        <f>L549/K549*100</f>
        <v>16.714341333333333</v>
      </c>
    </row>
    <row r="550" spans="1:16" x14ac:dyDescent="0.25">
      <c r="A550" s="102"/>
      <c r="B550" s="102">
        <v>42</v>
      </c>
      <c r="C550" s="102" t="s">
        <v>88</v>
      </c>
      <c r="D550" s="110"/>
      <c r="E550" s="110"/>
      <c r="F550" s="110"/>
      <c r="G550" s="110"/>
      <c r="H550" s="110"/>
      <c r="I550" s="205">
        <v>292809</v>
      </c>
      <c r="J550" s="214">
        <v>1030000</v>
      </c>
      <c r="K550" s="116">
        <v>750000</v>
      </c>
      <c r="L550" s="116">
        <v>125357.56</v>
      </c>
      <c r="M550" s="340">
        <f t="shared" si="18"/>
        <v>42.812058372522706</v>
      </c>
      <c r="N550" s="225">
        <v>16.71</v>
      </c>
      <c r="P550" s="1"/>
    </row>
    <row r="551" spans="1:16" x14ac:dyDescent="0.25">
      <c r="A551" s="19"/>
      <c r="B551" s="19">
        <v>421</v>
      </c>
      <c r="C551" s="19" t="s">
        <v>48</v>
      </c>
      <c r="D551" s="20"/>
      <c r="E551" s="20"/>
      <c r="F551" s="20"/>
      <c r="G551" s="20"/>
      <c r="H551" s="20"/>
      <c r="I551" s="162">
        <v>292809</v>
      </c>
      <c r="J551" s="215">
        <v>1030000</v>
      </c>
      <c r="K551" s="22">
        <v>750000</v>
      </c>
      <c r="L551" s="22">
        <v>125357.56</v>
      </c>
      <c r="M551" s="340">
        <f t="shared" si="18"/>
        <v>42.812058372522706</v>
      </c>
      <c r="N551" s="225">
        <v>16.71</v>
      </c>
    </row>
    <row r="552" spans="1:16" x14ac:dyDescent="0.25">
      <c r="A552" s="132"/>
      <c r="B552" s="133" t="s">
        <v>246</v>
      </c>
      <c r="C552" s="133" t="s">
        <v>247</v>
      </c>
      <c r="D552" s="134"/>
      <c r="E552" s="134"/>
      <c r="F552" s="134"/>
      <c r="G552" s="135"/>
      <c r="H552" s="135"/>
      <c r="I552" s="222"/>
      <c r="J552" s="135"/>
      <c r="K552" s="132"/>
      <c r="L552" s="132"/>
      <c r="M552" s="337"/>
      <c r="N552" s="337"/>
    </row>
    <row r="553" spans="1:16" x14ac:dyDescent="0.25">
      <c r="A553" s="102"/>
      <c r="B553" s="102">
        <v>4</v>
      </c>
      <c r="C553" s="102" t="s">
        <v>84</v>
      </c>
      <c r="D553" s="110"/>
      <c r="E553" s="110"/>
      <c r="F553" s="110"/>
      <c r="G553" s="110"/>
      <c r="H553" s="110"/>
      <c r="I553" s="205">
        <v>0</v>
      </c>
      <c r="J553" s="214">
        <v>100000</v>
      </c>
      <c r="K553" s="116">
        <v>70000</v>
      </c>
      <c r="L553" s="116">
        <v>6093.75</v>
      </c>
      <c r="M553" s="340">
        <v>0</v>
      </c>
      <c r="N553" s="225">
        <f>L553/K553*100</f>
        <v>8.7053571428571423</v>
      </c>
    </row>
    <row r="554" spans="1:16" x14ac:dyDescent="0.25">
      <c r="A554" s="129"/>
      <c r="B554" s="129">
        <v>42</v>
      </c>
      <c r="C554" s="129" t="s">
        <v>88</v>
      </c>
      <c r="D554" s="130"/>
      <c r="E554" s="130"/>
      <c r="F554" s="130"/>
      <c r="G554" s="130"/>
      <c r="H554" s="130"/>
      <c r="I554" s="232">
        <v>0</v>
      </c>
      <c r="J554" s="216">
        <v>100000</v>
      </c>
      <c r="K554" s="131">
        <v>70000</v>
      </c>
      <c r="L554" s="131">
        <v>6093.75</v>
      </c>
      <c r="M554" s="340">
        <v>0</v>
      </c>
      <c r="N554" s="225">
        <v>8.7100000000000009</v>
      </c>
      <c r="P554" s="1"/>
    </row>
    <row r="555" spans="1:16" x14ac:dyDescent="0.25">
      <c r="A555" s="11"/>
      <c r="B555" s="11">
        <v>421</v>
      </c>
      <c r="C555" s="11" t="s">
        <v>48</v>
      </c>
      <c r="D555" s="13"/>
      <c r="E555" s="13"/>
      <c r="F555" s="13"/>
      <c r="G555" s="13"/>
      <c r="H555" s="13"/>
      <c r="I555" s="194">
        <v>0</v>
      </c>
      <c r="J555" s="79">
        <v>100000</v>
      </c>
      <c r="K555" s="16">
        <v>70000</v>
      </c>
      <c r="L555" s="16">
        <v>6093.75</v>
      </c>
      <c r="M555" s="340">
        <v>0</v>
      </c>
      <c r="N555" s="225">
        <v>8.7100000000000009</v>
      </c>
    </row>
    <row r="556" spans="1:16" x14ac:dyDescent="0.25">
      <c r="A556" s="132"/>
      <c r="B556" s="133" t="s">
        <v>248</v>
      </c>
      <c r="C556" s="133" t="s">
        <v>249</v>
      </c>
      <c r="D556" s="134"/>
      <c r="E556" s="134"/>
      <c r="F556" s="134"/>
      <c r="G556" s="134"/>
      <c r="H556" s="135"/>
      <c r="I556" s="222"/>
      <c r="J556" s="135"/>
      <c r="K556" s="132"/>
      <c r="L556" s="132"/>
      <c r="M556" s="337"/>
      <c r="N556" s="337"/>
    </row>
    <row r="557" spans="1:16" x14ac:dyDescent="0.25">
      <c r="A557" s="102"/>
      <c r="B557" s="102">
        <v>3</v>
      </c>
      <c r="C557" s="102" t="s">
        <v>61</v>
      </c>
      <c r="D557" s="110"/>
      <c r="E557" s="110"/>
      <c r="F557" s="110"/>
      <c r="G557" s="110"/>
      <c r="H557" s="110"/>
      <c r="I557" s="205">
        <v>11887</v>
      </c>
      <c r="J557" s="214">
        <v>65000</v>
      </c>
      <c r="K557" s="116">
        <v>35000</v>
      </c>
      <c r="L557" s="116">
        <v>0</v>
      </c>
      <c r="M557" s="340">
        <f t="shared" si="18"/>
        <v>0</v>
      </c>
      <c r="N557" s="225">
        <v>0</v>
      </c>
    </row>
    <row r="558" spans="1:16" x14ac:dyDescent="0.25">
      <c r="A558" s="102"/>
      <c r="B558" s="102">
        <v>32</v>
      </c>
      <c r="C558" s="102" t="s">
        <v>64</v>
      </c>
      <c r="D558" s="110"/>
      <c r="E558" s="110"/>
      <c r="F558" s="110"/>
      <c r="G558" s="110"/>
      <c r="H558" s="110"/>
      <c r="I558" s="205">
        <v>11887</v>
      </c>
      <c r="J558" s="214">
        <v>15000</v>
      </c>
      <c r="K558" s="116">
        <v>15000</v>
      </c>
      <c r="L558" s="116">
        <v>0</v>
      </c>
      <c r="M558" s="340">
        <f t="shared" si="18"/>
        <v>0</v>
      </c>
      <c r="N558" s="225">
        <v>0</v>
      </c>
    </row>
    <row r="559" spans="1:16" x14ac:dyDescent="0.25">
      <c r="A559" s="19"/>
      <c r="B559" s="19">
        <v>323</v>
      </c>
      <c r="C559" s="19" t="s">
        <v>34</v>
      </c>
      <c r="D559" s="20"/>
      <c r="E559" s="20"/>
      <c r="F559" s="20"/>
      <c r="G559" s="20"/>
      <c r="H559" s="20"/>
      <c r="I559" s="162">
        <v>11887</v>
      </c>
      <c r="J559" s="215">
        <v>15000</v>
      </c>
      <c r="K559" s="22">
        <v>15000</v>
      </c>
      <c r="L559" s="22">
        <v>0</v>
      </c>
      <c r="M559" s="340">
        <f t="shared" si="18"/>
        <v>0</v>
      </c>
      <c r="N559" s="225">
        <v>0</v>
      </c>
    </row>
    <row r="560" spans="1:16" x14ac:dyDescent="0.25">
      <c r="A560" s="102"/>
      <c r="B560" s="102">
        <v>4</v>
      </c>
      <c r="C560" s="102" t="s">
        <v>84</v>
      </c>
      <c r="D560" s="110"/>
      <c r="E560" s="110"/>
      <c r="F560" s="110"/>
      <c r="G560" s="110"/>
      <c r="H560" s="110"/>
      <c r="I560" s="205">
        <v>15737</v>
      </c>
      <c r="J560" s="214">
        <v>50000</v>
      </c>
      <c r="K560" s="116">
        <v>20000</v>
      </c>
      <c r="L560" s="116">
        <v>0</v>
      </c>
      <c r="M560" s="340">
        <f t="shared" si="18"/>
        <v>0</v>
      </c>
      <c r="N560" s="225">
        <v>0</v>
      </c>
    </row>
    <row r="561" spans="1:16" x14ac:dyDescent="0.25">
      <c r="A561" s="102"/>
      <c r="B561" s="102">
        <v>42</v>
      </c>
      <c r="C561" s="102" t="s">
        <v>88</v>
      </c>
      <c r="D561" s="110"/>
      <c r="E561" s="110"/>
      <c r="F561" s="110"/>
      <c r="G561" s="110"/>
      <c r="H561" s="110"/>
      <c r="I561" s="205">
        <v>15737</v>
      </c>
      <c r="J561" s="214">
        <v>50000</v>
      </c>
      <c r="K561" s="116">
        <v>20000</v>
      </c>
      <c r="L561" s="116">
        <v>0</v>
      </c>
      <c r="M561" s="340">
        <f t="shared" si="18"/>
        <v>0</v>
      </c>
      <c r="N561" s="225">
        <v>0</v>
      </c>
    </row>
    <row r="562" spans="1:16" x14ac:dyDescent="0.25">
      <c r="A562" s="19"/>
      <c r="B562" s="19">
        <v>421</v>
      </c>
      <c r="C562" s="19" t="s">
        <v>48</v>
      </c>
      <c r="D562" s="20"/>
      <c r="E562" s="20"/>
      <c r="F562" s="20"/>
      <c r="G562" s="20"/>
      <c r="H562" s="20"/>
      <c r="I562" s="162">
        <v>15737</v>
      </c>
      <c r="J562" s="215">
        <v>50000</v>
      </c>
      <c r="K562" s="22">
        <v>20000</v>
      </c>
      <c r="L562" s="22">
        <v>0</v>
      </c>
      <c r="M562" s="340">
        <f t="shared" si="18"/>
        <v>0</v>
      </c>
      <c r="N562" s="225">
        <v>0</v>
      </c>
    </row>
    <row r="563" spans="1:16" x14ac:dyDescent="0.25">
      <c r="A563" s="132"/>
      <c r="B563" s="133" t="s">
        <v>250</v>
      </c>
      <c r="C563" s="133" t="s">
        <v>251</v>
      </c>
      <c r="D563" s="134"/>
      <c r="E563" s="134"/>
      <c r="F563" s="134"/>
      <c r="G563" s="134"/>
      <c r="H563" s="135"/>
      <c r="I563" s="222"/>
      <c r="J563" s="135"/>
      <c r="K563" s="132"/>
      <c r="L563" s="132"/>
      <c r="M563" s="337"/>
      <c r="N563" s="337"/>
    </row>
    <row r="564" spans="1:16" x14ac:dyDescent="0.25">
      <c r="A564" s="102"/>
      <c r="B564" s="102">
        <v>4</v>
      </c>
      <c r="C564" s="102" t="s">
        <v>90</v>
      </c>
      <c r="D564" s="110"/>
      <c r="E564" s="110"/>
      <c r="F564" s="110"/>
      <c r="G564" s="110"/>
      <c r="H564" s="110"/>
      <c r="I564" s="205">
        <v>1255765</v>
      </c>
      <c r="J564" s="214">
        <v>885000</v>
      </c>
      <c r="K564" s="116">
        <v>1600000</v>
      </c>
      <c r="L564" s="116">
        <v>1452648.15</v>
      </c>
      <c r="M564" s="340">
        <f t="shared" si="18"/>
        <v>115.67834347987083</v>
      </c>
      <c r="N564" s="225">
        <f>L564/K564*100</f>
        <v>90.790509374999999</v>
      </c>
      <c r="P564" s="1"/>
    </row>
    <row r="565" spans="1:16" x14ac:dyDescent="0.25">
      <c r="A565" s="102"/>
      <c r="B565" s="102">
        <v>42</v>
      </c>
      <c r="C565" s="102" t="s">
        <v>85</v>
      </c>
      <c r="D565" s="110"/>
      <c r="E565" s="110"/>
      <c r="F565" s="110"/>
      <c r="G565" s="110"/>
      <c r="H565" s="110"/>
      <c r="I565" s="205">
        <v>1255765</v>
      </c>
      <c r="J565" s="214">
        <v>885000</v>
      </c>
      <c r="K565" s="116">
        <v>900000</v>
      </c>
      <c r="L565" s="116">
        <v>1452648.15</v>
      </c>
      <c r="M565" s="340">
        <f t="shared" si="18"/>
        <v>115.67834347987083</v>
      </c>
      <c r="N565" s="225">
        <f>L565/K565*100</f>
        <v>161.40534999999997</v>
      </c>
    </row>
    <row r="566" spans="1:16" x14ac:dyDescent="0.25">
      <c r="A566" s="19"/>
      <c r="B566" s="19">
        <v>421</v>
      </c>
      <c r="C566" s="19" t="s">
        <v>48</v>
      </c>
      <c r="D566" s="20"/>
      <c r="E566" s="20"/>
      <c r="F566" s="20"/>
      <c r="G566" s="20"/>
      <c r="H566" s="20"/>
      <c r="I566" s="162">
        <v>1255765</v>
      </c>
      <c r="J566" s="215">
        <v>885000</v>
      </c>
      <c r="K566" s="22">
        <v>700000</v>
      </c>
      <c r="L566" s="22">
        <v>1452648.15</v>
      </c>
      <c r="M566" s="340">
        <f t="shared" si="18"/>
        <v>115.67834347987083</v>
      </c>
      <c r="N566" s="225">
        <f>L566/K566*100</f>
        <v>207.52116428571426</v>
      </c>
    </row>
    <row r="567" spans="1:16" x14ac:dyDescent="0.25">
      <c r="A567" s="132"/>
      <c r="B567" s="133" t="s">
        <v>252</v>
      </c>
      <c r="C567" s="133" t="s">
        <v>253</v>
      </c>
      <c r="D567" s="134"/>
      <c r="E567" s="134"/>
      <c r="F567" s="134"/>
      <c r="G567" s="134"/>
      <c r="H567" s="135"/>
      <c r="I567" s="222"/>
      <c r="J567" s="135"/>
      <c r="K567" s="132"/>
      <c r="L567" s="132"/>
      <c r="M567" s="337"/>
      <c r="N567" s="337"/>
    </row>
    <row r="568" spans="1:16" x14ac:dyDescent="0.25">
      <c r="A568" s="102"/>
      <c r="B568" s="102">
        <v>4</v>
      </c>
      <c r="C568" s="102" t="s">
        <v>84</v>
      </c>
      <c r="D568" s="110"/>
      <c r="E568" s="110"/>
      <c r="F568" s="110"/>
      <c r="G568" s="110"/>
      <c r="H568" s="110"/>
      <c r="I568" s="205">
        <v>190250</v>
      </c>
      <c r="J568" s="214">
        <v>170000</v>
      </c>
      <c r="K568" s="116">
        <v>170000</v>
      </c>
      <c r="L568" s="116">
        <v>50250</v>
      </c>
      <c r="M568" s="340">
        <f t="shared" si="18"/>
        <v>26.412614980289096</v>
      </c>
      <c r="N568" s="225">
        <f>L568/K568*100</f>
        <v>29.558823529411764</v>
      </c>
    </row>
    <row r="569" spans="1:16" x14ac:dyDescent="0.25">
      <c r="A569" s="102"/>
      <c r="B569" s="102">
        <v>42</v>
      </c>
      <c r="C569" s="102" t="s">
        <v>85</v>
      </c>
      <c r="D569" s="110"/>
      <c r="E569" s="110"/>
      <c r="F569" s="110"/>
      <c r="G569" s="110"/>
      <c r="H569" s="110"/>
      <c r="I569" s="205">
        <v>190250</v>
      </c>
      <c r="J569" s="214">
        <v>170000</v>
      </c>
      <c r="K569" s="116">
        <v>170000</v>
      </c>
      <c r="L569" s="116">
        <v>50250</v>
      </c>
      <c r="M569" s="340">
        <f t="shared" si="18"/>
        <v>26.412614980289096</v>
      </c>
      <c r="N569" s="225">
        <v>29.56</v>
      </c>
      <c r="P569" s="1"/>
    </row>
    <row r="570" spans="1:16" x14ac:dyDescent="0.25">
      <c r="A570" s="19"/>
      <c r="B570" s="19">
        <v>421</v>
      </c>
      <c r="C570" s="19" t="s">
        <v>48</v>
      </c>
      <c r="D570" s="20"/>
      <c r="E570" s="20"/>
      <c r="F570" s="20"/>
      <c r="G570" s="20"/>
      <c r="H570" s="20"/>
      <c r="I570" s="162">
        <v>190250</v>
      </c>
      <c r="J570" s="215">
        <v>170000</v>
      </c>
      <c r="K570" s="22">
        <v>170000</v>
      </c>
      <c r="L570" s="22">
        <v>50250</v>
      </c>
      <c r="M570" s="340">
        <f t="shared" si="18"/>
        <v>26.412614980289096</v>
      </c>
      <c r="N570" s="225">
        <v>29.56</v>
      </c>
    </row>
    <row r="571" spans="1:16" x14ac:dyDescent="0.25">
      <c r="A571" s="132"/>
      <c r="B571" s="133" t="s">
        <v>258</v>
      </c>
      <c r="C571" s="133" t="s">
        <v>255</v>
      </c>
      <c r="D571" s="134" t="s">
        <v>257</v>
      </c>
      <c r="E571" s="134"/>
      <c r="F571" s="134"/>
      <c r="G571" s="134"/>
      <c r="H571" s="135"/>
      <c r="I571" s="222"/>
      <c r="J571" s="135"/>
      <c r="K571" s="132"/>
      <c r="L571" s="132"/>
      <c r="M571" s="337"/>
      <c r="N571" s="337"/>
    </row>
    <row r="572" spans="1:16" ht="19.5" customHeight="1" x14ac:dyDescent="0.25">
      <c r="A572" s="102"/>
      <c r="B572" s="102">
        <v>4</v>
      </c>
      <c r="C572" s="102" t="s">
        <v>90</v>
      </c>
      <c r="D572" s="110"/>
      <c r="E572" s="110"/>
      <c r="F572" s="110"/>
      <c r="G572" s="110"/>
      <c r="H572" s="110"/>
      <c r="I572" s="205">
        <v>21994</v>
      </c>
      <c r="J572" s="214">
        <v>250000</v>
      </c>
      <c r="K572" s="116">
        <v>200000</v>
      </c>
      <c r="L572" s="116">
        <v>133942.51</v>
      </c>
      <c r="M572" s="340">
        <f t="shared" si="18"/>
        <v>608.99568064017467</v>
      </c>
      <c r="N572" s="225">
        <f>L572/K572*100</f>
        <v>66.971255000000014</v>
      </c>
    </row>
    <row r="573" spans="1:16" ht="15.75" customHeight="1" x14ac:dyDescent="0.25">
      <c r="A573" s="102"/>
      <c r="B573" s="102">
        <v>42</v>
      </c>
      <c r="C573" s="102" t="s">
        <v>85</v>
      </c>
      <c r="D573" s="110"/>
      <c r="E573" s="110"/>
      <c r="F573" s="110"/>
      <c r="G573" s="110"/>
      <c r="H573" s="110"/>
      <c r="I573" s="205">
        <v>21994</v>
      </c>
      <c r="J573" s="214">
        <v>250000</v>
      </c>
      <c r="K573" s="116">
        <v>200000</v>
      </c>
      <c r="L573" s="116">
        <v>133942.51</v>
      </c>
      <c r="M573" s="340">
        <f t="shared" si="18"/>
        <v>608.99568064017467</v>
      </c>
      <c r="N573" s="340">
        <v>66.97</v>
      </c>
      <c r="O573" s="139"/>
      <c r="P573" s="189"/>
    </row>
    <row r="574" spans="1:16" ht="13.5" customHeight="1" x14ac:dyDescent="0.25">
      <c r="A574" s="19"/>
      <c r="B574" s="19">
        <v>421</v>
      </c>
      <c r="C574" s="19" t="s">
        <v>48</v>
      </c>
      <c r="D574" s="20"/>
      <c r="E574" s="20"/>
      <c r="F574" s="20"/>
      <c r="G574" s="20"/>
      <c r="H574" s="20"/>
      <c r="I574" s="162">
        <v>21994</v>
      </c>
      <c r="J574" s="215">
        <v>250000</v>
      </c>
      <c r="K574" s="22">
        <v>200000</v>
      </c>
      <c r="L574" s="22">
        <v>133942.51</v>
      </c>
      <c r="M574" s="340">
        <f t="shared" si="18"/>
        <v>608.99568064017467</v>
      </c>
      <c r="N574" s="340">
        <v>66.97</v>
      </c>
      <c r="O574" s="139"/>
      <c r="P574" s="139"/>
    </row>
    <row r="575" spans="1:16" s="139" customFormat="1" x14ac:dyDescent="0.25">
      <c r="A575" s="132"/>
      <c r="B575" s="133" t="s">
        <v>254</v>
      </c>
      <c r="C575" s="133" t="s">
        <v>255</v>
      </c>
      <c r="D575" s="134"/>
      <c r="E575" s="134"/>
      <c r="F575" s="134"/>
      <c r="G575" s="134"/>
      <c r="H575" s="135"/>
      <c r="I575" s="222"/>
      <c r="J575" s="135"/>
      <c r="K575" s="132"/>
      <c r="L575" s="132"/>
      <c r="M575" s="337"/>
      <c r="N575" s="337"/>
    </row>
    <row r="576" spans="1:16" s="139" customFormat="1" x14ac:dyDescent="0.25">
      <c r="A576" s="102"/>
      <c r="B576" s="102">
        <v>4</v>
      </c>
      <c r="C576" s="102" t="s">
        <v>84</v>
      </c>
      <c r="D576" s="110"/>
      <c r="E576" s="110"/>
      <c r="F576" s="110"/>
      <c r="G576" s="110"/>
      <c r="H576" s="110"/>
      <c r="I576" s="205">
        <v>171433</v>
      </c>
      <c r="J576" s="214">
        <v>500000</v>
      </c>
      <c r="K576" s="116">
        <v>500000</v>
      </c>
      <c r="L576" s="116">
        <v>150351.6</v>
      </c>
      <c r="M576" s="340">
        <f t="shared" si="18"/>
        <v>87.702834343446128</v>
      </c>
      <c r="N576" s="225">
        <f>L576/K576*100</f>
        <v>30.070319999999999</v>
      </c>
      <c r="O576"/>
      <c r="P576"/>
    </row>
    <row r="577" spans="1:16" s="139" customFormat="1" x14ac:dyDescent="0.25">
      <c r="A577" s="102"/>
      <c r="B577" s="102">
        <v>42</v>
      </c>
      <c r="C577" s="102" t="s">
        <v>91</v>
      </c>
      <c r="D577" s="110"/>
      <c r="E577" s="110"/>
      <c r="F577" s="110"/>
      <c r="G577" s="110"/>
      <c r="H577" s="110"/>
      <c r="I577" s="205">
        <v>171433</v>
      </c>
      <c r="J577" s="214">
        <v>500000</v>
      </c>
      <c r="K577" s="116">
        <v>500000</v>
      </c>
      <c r="L577" s="116">
        <v>150351.6</v>
      </c>
      <c r="M577" s="340">
        <f t="shared" si="18"/>
        <v>87.702834343446128</v>
      </c>
      <c r="N577" s="225">
        <f>L577/K577*100</f>
        <v>30.070319999999999</v>
      </c>
      <c r="O577"/>
      <c r="P577" s="1"/>
    </row>
    <row r="578" spans="1:16" x14ac:dyDescent="0.25">
      <c r="A578" s="102"/>
      <c r="B578" s="102">
        <v>421</v>
      </c>
      <c r="C578" s="102" t="s">
        <v>48</v>
      </c>
      <c r="D578" s="110"/>
      <c r="E578" s="110"/>
      <c r="F578" s="110"/>
      <c r="G578" s="110"/>
      <c r="H578" s="110"/>
      <c r="I578" s="205">
        <v>171433</v>
      </c>
      <c r="J578" s="214">
        <v>500000</v>
      </c>
      <c r="K578" s="116">
        <v>500000</v>
      </c>
      <c r="L578" s="116">
        <v>150351.6</v>
      </c>
      <c r="M578" s="340">
        <f t="shared" si="18"/>
        <v>87.702834343446128</v>
      </c>
      <c r="N578" s="225">
        <v>30.07</v>
      </c>
    </row>
    <row r="579" spans="1:16" x14ac:dyDescent="0.25">
      <c r="A579" s="132"/>
      <c r="B579" s="133" t="s">
        <v>256</v>
      </c>
      <c r="C579" s="133" t="s">
        <v>259</v>
      </c>
      <c r="D579" s="134"/>
      <c r="E579" s="134"/>
      <c r="F579" s="134"/>
      <c r="G579" s="134"/>
      <c r="H579" s="135"/>
      <c r="I579" s="222"/>
      <c r="J579" s="135"/>
      <c r="K579" s="132"/>
      <c r="L579" s="132"/>
      <c r="M579" s="337"/>
      <c r="N579" s="337"/>
    </row>
    <row r="580" spans="1:16" x14ac:dyDescent="0.25">
      <c r="A580" s="170"/>
      <c r="B580" s="313">
        <v>3</v>
      </c>
      <c r="C580" s="313" t="s">
        <v>61</v>
      </c>
      <c r="D580" s="312"/>
      <c r="E580" s="312"/>
      <c r="F580" s="312"/>
      <c r="G580" s="312"/>
      <c r="H580" s="175"/>
      <c r="I580" s="176">
        <v>0</v>
      </c>
      <c r="J580" s="316">
        <v>50000</v>
      </c>
      <c r="K580" s="196">
        <v>190000</v>
      </c>
      <c r="L580" s="196">
        <v>27693</v>
      </c>
      <c r="M580" s="340">
        <v>0</v>
      </c>
      <c r="N580" s="247">
        <f>L580/K580*100</f>
        <v>14.575263157894735</v>
      </c>
    </row>
    <row r="581" spans="1:16" x14ac:dyDescent="0.25">
      <c r="A581" s="170"/>
      <c r="B581" s="313">
        <v>32</v>
      </c>
      <c r="C581" s="313" t="s">
        <v>64</v>
      </c>
      <c r="D581" s="312"/>
      <c r="E581" s="312"/>
      <c r="F581" s="312"/>
      <c r="G581" s="312"/>
      <c r="H581" s="175"/>
      <c r="I581" s="176">
        <v>0</v>
      </c>
      <c r="J581" s="316">
        <v>50000</v>
      </c>
      <c r="K581" s="196">
        <v>140000</v>
      </c>
      <c r="L581" s="196">
        <v>27693</v>
      </c>
      <c r="M581" s="340">
        <v>0</v>
      </c>
      <c r="N581" s="247">
        <v>14.58</v>
      </c>
    </row>
    <row r="582" spans="1:16" x14ac:dyDescent="0.25">
      <c r="A582" s="170"/>
      <c r="B582" s="313">
        <v>323</v>
      </c>
      <c r="C582" s="313" t="s">
        <v>34</v>
      </c>
      <c r="D582" s="314"/>
      <c r="E582" s="314"/>
      <c r="F582" s="314"/>
      <c r="G582" s="314"/>
      <c r="H582" s="314"/>
      <c r="I582" s="315">
        <v>0</v>
      </c>
      <c r="J582" s="316">
        <v>50000</v>
      </c>
      <c r="K582" s="196">
        <v>140000</v>
      </c>
      <c r="L582" s="196">
        <v>27693</v>
      </c>
      <c r="M582" s="340">
        <v>0</v>
      </c>
      <c r="N582" s="247">
        <v>14.58</v>
      </c>
    </row>
    <row r="583" spans="1:16" x14ac:dyDescent="0.25">
      <c r="A583" s="102"/>
      <c r="B583" s="102">
        <v>4</v>
      </c>
      <c r="C583" s="102" t="s">
        <v>92</v>
      </c>
      <c r="D583" s="110"/>
      <c r="E583" s="110"/>
      <c r="F583" s="110"/>
      <c r="G583" s="110"/>
      <c r="H583" s="110"/>
      <c r="I583" s="205">
        <v>0</v>
      </c>
      <c r="J583" s="214">
        <v>50000</v>
      </c>
      <c r="K583" s="116">
        <v>50000</v>
      </c>
      <c r="L583" s="116">
        <v>0</v>
      </c>
      <c r="M583" s="340">
        <v>0</v>
      </c>
      <c r="N583" s="225">
        <v>0</v>
      </c>
    </row>
    <row r="584" spans="1:16" x14ac:dyDescent="0.25">
      <c r="A584" s="102"/>
      <c r="B584" s="102">
        <v>42</v>
      </c>
      <c r="C584" s="102" t="s">
        <v>85</v>
      </c>
      <c r="D584" s="110"/>
      <c r="E584" s="110"/>
      <c r="F584" s="110"/>
      <c r="G584" s="110"/>
      <c r="H584" s="110"/>
      <c r="I584" s="205">
        <v>0</v>
      </c>
      <c r="J584" s="214">
        <v>50000</v>
      </c>
      <c r="K584" s="116">
        <v>50000</v>
      </c>
      <c r="L584" s="116">
        <v>0</v>
      </c>
      <c r="M584" s="340">
        <v>0</v>
      </c>
      <c r="N584" s="225">
        <v>0</v>
      </c>
    </row>
    <row r="585" spans="1:16" x14ac:dyDescent="0.25">
      <c r="A585" s="11"/>
      <c r="B585" s="11">
        <v>421</v>
      </c>
      <c r="C585" s="11" t="s">
        <v>48</v>
      </c>
      <c r="D585" s="13"/>
      <c r="E585" s="13"/>
      <c r="F585" s="13"/>
      <c r="G585" s="13"/>
      <c r="H585" s="13"/>
      <c r="I585" s="194">
        <v>0</v>
      </c>
      <c r="J585" s="79">
        <v>50000</v>
      </c>
      <c r="K585" s="16">
        <v>50000</v>
      </c>
      <c r="L585" s="16">
        <v>0</v>
      </c>
      <c r="M585" s="340">
        <v>0</v>
      </c>
      <c r="N585" s="225">
        <v>0</v>
      </c>
    </row>
    <row r="586" spans="1:16" x14ac:dyDescent="0.25">
      <c r="A586" s="132"/>
      <c r="B586" s="133" t="s">
        <v>260</v>
      </c>
      <c r="C586" s="133" t="s">
        <v>261</v>
      </c>
      <c r="D586" s="134" t="s">
        <v>93</v>
      </c>
      <c r="E586" s="134"/>
      <c r="F586" s="134"/>
      <c r="G586" s="134"/>
      <c r="H586" s="134"/>
      <c r="I586" s="222"/>
      <c r="J586" s="135"/>
      <c r="K586" s="132"/>
      <c r="L586" s="132"/>
      <c r="M586" s="337"/>
      <c r="N586" s="337"/>
    </row>
    <row r="587" spans="1:16" x14ac:dyDescent="0.25">
      <c r="A587" s="102"/>
      <c r="B587" s="102">
        <v>4</v>
      </c>
      <c r="C587" s="102" t="s">
        <v>84</v>
      </c>
      <c r="D587" s="110"/>
      <c r="E587" s="110"/>
      <c r="F587" s="110"/>
      <c r="G587" s="110"/>
      <c r="H587" s="110"/>
      <c r="I587" s="205">
        <v>37753</v>
      </c>
      <c r="J587" s="214">
        <v>90000</v>
      </c>
      <c r="K587" s="116">
        <v>305000</v>
      </c>
      <c r="L587" s="116">
        <v>0</v>
      </c>
      <c r="M587" s="340">
        <f t="shared" si="18"/>
        <v>0</v>
      </c>
      <c r="N587" s="225">
        <v>0</v>
      </c>
    </row>
    <row r="588" spans="1:16" x14ac:dyDescent="0.25">
      <c r="A588" s="102"/>
      <c r="B588" s="102">
        <v>42</v>
      </c>
      <c r="C588" s="102" t="s">
        <v>85</v>
      </c>
      <c r="D588" s="110"/>
      <c r="E588" s="110"/>
      <c r="F588" s="110"/>
      <c r="G588" s="110"/>
      <c r="H588" s="110"/>
      <c r="I588" s="205">
        <v>37753</v>
      </c>
      <c r="J588" s="214">
        <v>90000</v>
      </c>
      <c r="K588" s="116">
        <v>305000</v>
      </c>
      <c r="L588" s="116">
        <v>0</v>
      </c>
      <c r="M588" s="340">
        <f t="shared" si="18"/>
        <v>0</v>
      </c>
      <c r="N588" s="225">
        <v>0</v>
      </c>
    </row>
    <row r="589" spans="1:16" x14ac:dyDescent="0.25">
      <c r="A589" s="19"/>
      <c r="B589" s="19">
        <v>421</v>
      </c>
      <c r="C589" s="19" t="s">
        <v>48</v>
      </c>
      <c r="D589" s="20"/>
      <c r="E589" s="20"/>
      <c r="F589" s="20"/>
      <c r="G589" s="20"/>
      <c r="H589" s="20"/>
      <c r="I589" s="162">
        <v>37753</v>
      </c>
      <c r="J589" s="215">
        <v>90000</v>
      </c>
      <c r="K589" s="22">
        <v>305000</v>
      </c>
      <c r="L589" s="22">
        <v>0</v>
      </c>
      <c r="M589" s="340">
        <f t="shared" si="18"/>
        <v>0</v>
      </c>
      <c r="N589" s="225">
        <v>0</v>
      </c>
    </row>
    <row r="590" spans="1:16" x14ac:dyDescent="0.25">
      <c r="A590" s="136"/>
      <c r="B590" s="59" t="s">
        <v>357</v>
      </c>
      <c r="C590" s="64" t="s">
        <v>358</v>
      </c>
      <c r="D590" s="241"/>
      <c r="E590" s="240"/>
      <c r="F590" s="240"/>
      <c r="G590" s="240"/>
      <c r="H590" s="240"/>
      <c r="I590" s="242"/>
      <c r="J590" s="240"/>
      <c r="K590" s="243"/>
      <c r="L590" s="243"/>
      <c r="M590" s="337"/>
      <c r="N590" s="341"/>
    </row>
    <row r="591" spans="1:16" x14ac:dyDescent="0.25">
      <c r="A591" s="3"/>
      <c r="B591" s="209">
        <v>4</v>
      </c>
      <c r="C591" s="393" t="s">
        <v>84</v>
      </c>
      <c r="D591" s="394"/>
      <c r="E591" s="394"/>
      <c r="F591" s="394"/>
      <c r="G591" s="394"/>
      <c r="H591" s="395"/>
      <c r="I591" s="162">
        <v>0</v>
      </c>
      <c r="J591" s="231">
        <v>550000</v>
      </c>
      <c r="K591" s="162">
        <v>130000</v>
      </c>
      <c r="L591" s="162">
        <v>0</v>
      </c>
      <c r="M591" s="340">
        <v>0</v>
      </c>
      <c r="N591" s="225">
        <v>0</v>
      </c>
    </row>
    <row r="592" spans="1:16" x14ac:dyDescent="0.25">
      <c r="A592" s="3"/>
      <c r="B592" s="209">
        <v>42</v>
      </c>
      <c r="C592" s="393" t="s">
        <v>85</v>
      </c>
      <c r="D592" s="394"/>
      <c r="E592" s="394"/>
      <c r="F592" s="394"/>
      <c r="G592" s="394"/>
      <c r="H592" s="395"/>
      <c r="I592" s="162">
        <v>0</v>
      </c>
      <c r="J592" s="231">
        <v>550000</v>
      </c>
      <c r="K592" s="162">
        <v>130000</v>
      </c>
      <c r="L592" s="162">
        <v>0</v>
      </c>
      <c r="M592" s="340">
        <v>0</v>
      </c>
      <c r="N592" s="225">
        <v>0</v>
      </c>
    </row>
    <row r="593" spans="1:14" x14ac:dyDescent="0.25">
      <c r="A593" s="3"/>
      <c r="B593" s="209">
        <v>421</v>
      </c>
      <c r="C593" s="393" t="s">
        <v>48</v>
      </c>
      <c r="D593" s="394"/>
      <c r="E593" s="394"/>
      <c r="F593" s="394"/>
      <c r="G593" s="394"/>
      <c r="H593" s="395"/>
      <c r="I593" s="162">
        <v>0</v>
      </c>
      <c r="J593" s="231">
        <v>550000</v>
      </c>
      <c r="K593" s="162">
        <v>130000</v>
      </c>
      <c r="L593" s="162">
        <v>0</v>
      </c>
      <c r="M593" s="340">
        <v>0</v>
      </c>
      <c r="N593" s="225">
        <v>0</v>
      </c>
    </row>
    <row r="594" spans="1:14" x14ac:dyDescent="0.25">
      <c r="A594" s="222"/>
      <c r="B594" s="239" t="s">
        <v>360</v>
      </c>
      <c r="C594" s="390" t="s">
        <v>363</v>
      </c>
      <c r="D594" s="391"/>
      <c r="E594" s="391"/>
      <c r="F594" s="391"/>
      <c r="G594" s="391"/>
      <c r="H594" s="392"/>
      <c r="I594" s="230"/>
      <c r="J594" s="136"/>
      <c r="K594" s="230"/>
      <c r="L594" s="230"/>
      <c r="M594" s="337"/>
      <c r="N594" s="337"/>
    </row>
    <row r="595" spans="1:14" x14ac:dyDescent="0.25">
      <c r="A595" s="3"/>
      <c r="B595" s="209">
        <v>4</v>
      </c>
      <c r="C595" s="393" t="s">
        <v>84</v>
      </c>
      <c r="D595" s="394"/>
      <c r="E595" s="394"/>
      <c r="F595" s="394"/>
      <c r="G595" s="394"/>
      <c r="H595" s="395"/>
      <c r="I595" s="162">
        <v>0</v>
      </c>
      <c r="J595" s="231">
        <v>0</v>
      </c>
      <c r="K595" s="162">
        <v>0</v>
      </c>
      <c r="L595" s="162">
        <v>184294.79</v>
      </c>
      <c r="M595" s="340">
        <v>0</v>
      </c>
      <c r="N595" s="225">
        <v>0</v>
      </c>
    </row>
    <row r="596" spans="1:14" x14ac:dyDescent="0.25">
      <c r="A596" s="3"/>
      <c r="B596" s="209">
        <v>42</v>
      </c>
      <c r="C596" s="393" t="s">
        <v>88</v>
      </c>
      <c r="D596" s="394"/>
      <c r="E596" s="394"/>
      <c r="F596" s="394"/>
      <c r="G596" s="394"/>
      <c r="H596" s="395"/>
      <c r="I596" s="162">
        <v>0</v>
      </c>
      <c r="J596" s="231">
        <v>0</v>
      </c>
      <c r="K596" s="162">
        <v>0</v>
      </c>
      <c r="L596" s="162">
        <v>184295</v>
      </c>
      <c r="M596" s="340">
        <v>0</v>
      </c>
      <c r="N596" s="225">
        <v>0</v>
      </c>
    </row>
    <row r="597" spans="1:14" x14ac:dyDescent="0.25">
      <c r="A597" s="3"/>
      <c r="B597" s="209">
        <v>421</v>
      </c>
      <c r="C597" s="393" t="s">
        <v>48</v>
      </c>
      <c r="D597" s="394"/>
      <c r="E597" s="394"/>
      <c r="F597" s="394"/>
      <c r="G597" s="394"/>
      <c r="H597" s="395"/>
      <c r="I597" s="162">
        <v>0</v>
      </c>
      <c r="J597" s="231">
        <v>0</v>
      </c>
      <c r="K597" s="162">
        <v>0</v>
      </c>
      <c r="L597" s="162">
        <v>184295</v>
      </c>
      <c r="M597" s="340">
        <v>0</v>
      </c>
      <c r="N597" s="225">
        <v>0</v>
      </c>
    </row>
    <row r="598" spans="1:14" x14ac:dyDescent="0.25">
      <c r="A598" s="222"/>
      <c r="B598" s="239" t="s">
        <v>359</v>
      </c>
      <c r="C598" s="390" t="s">
        <v>361</v>
      </c>
      <c r="D598" s="391"/>
      <c r="E598" s="391"/>
      <c r="F598" s="391"/>
      <c r="G598" s="391"/>
      <c r="H598" s="392"/>
      <c r="I598" s="230"/>
      <c r="J598" s="136"/>
      <c r="K598" s="230"/>
      <c r="L598" s="230"/>
      <c r="M598" s="337"/>
      <c r="N598" s="337"/>
    </row>
    <row r="599" spans="1:14" x14ac:dyDescent="0.25">
      <c r="A599" s="3"/>
      <c r="B599" s="209">
        <v>4</v>
      </c>
      <c r="C599" s="393" t="s">
        <v>84</v>
      </c>
      <c r="D599" s="394"/>
      <c r="E599" s="394"/>
      <c r="F599" s="394"/>
      <c r="G599" s="394"/>
      <c r="H599" s="395"/>
      <c r="I599" s="162">
        <v>0</v>
      </c>
      <c r="J599" s="231">
        <v>0</v>
      </c>
      <c r="K599" s="162">
        <v>30000</v>
      </c>
      <c r="L599" s="162">
        <v>21853.68</v>
      </c>
      <c r="M599" s="340">
        <v>0</v>
      </c>
      <c r="N599" s="225">
        <v>0</v>
      </c>
    </row>
    <row r="600" spans="1:14" x14ac:dyDescent="0.25">
      <c r="A600" s="3"/>
      <c r="B600" s="209">
        <v>42</v>
      </c>
      <c r="C600" s="393" t="s">
        <v>85</v>
      </c>
      <c r="D600" s="394"/>
      <c r="E600" s="394"/>
      <c r="F600" s="394"/>
      <c r="G600" s="394"/>
      <c r="H600" s="395"/>
      <c r="I600" s="162">
        <v>0</v>
      </c>
      <c r="J600" s="231">
        <v>0</v>
      </c>
      <c r="K600" s="162">
        <v>30000</v>
      </c>
      <c r="L600" s="162">
        <v>21854</v>
      </c>
      <c r="M600" s="340">
        <v>0</v>
      </c>
      <c r="N600" s="225">
        <v>0</v>
      </c>
    </row>
    <row r="601" spans="1:14" x14ac:dyDescent="0.25">
      <c r="A601" s="3"/>
      <c r="B601" s="209">
        <v>421</v>
      </c>
      <c r="C601" s="393" t="s">
        <v>48</v>
      </c>
      <c r="D601" s="394"/>
      <c r="E601" s="394"/>
      <c r="F601" s="394"/>
      <c r="G601" s="394"/>
      <c r="H601" s="395"/>
      <c r="I601" s="162">
        <v>0</v>
      </c>
      <c r="J601" s="231">
        <v>0</v>
      </c>
      <c r="K601" s="162">
        <v>30000</v>
      </c>
      <c r="L601" s="162">
        <v>21854</v>
      </c>
      <c r="M601" s="340">
        <v>0</v>
      </c>
      <c r="N601" s="225">
        <v>0</v>
      </c>
    </row>
    <row r="602" spans="1:14" x14ac:dyDescent="0.25">
      <c r="A602" s="7"/>
      <c r="B602" s="130"/>
      <c r="C602" s="237"/>
      <c r="D602" s="237"/>
      <c r="E602" s="237"/>
      <c r="F602" s="237"/>
      <c r="G602" s="237"/>
      <c r="H602" s="237"/>
      <c r="I602" s="9"/>
      <c r="J602" s="9"/>
      <c r="K602" s="9"/>
      <c r="L602" s="9"/>
      <c r="M602" s="7"/>
      <c r="N602" s="323"/>
    </row>
    <row r="603" spans="1:14" x14ac:dyDescent="0.25">
      <c r="A603" s="7"/>
      <c r="B603" s="130"/>
      <c r="C603" s="237"/>
      <c r="D603" s="237"/>
      <c r="E603" s="237"/>
      <c r="F603" s="237"/>
      <c r="G603" s="237"/>
      <c r="H603" s="237"/>
      <c r="I603" s="9"/>
      <c r="J603" s="9"/>
      <c r="K603" s="9"/>
      <c r="L603" s="9"/>
      <c r="M603" s="7"/>
      <c r="N603" s="323"/>
    </row>
    <row r="604" spans="1:14" x14ac:dyDescent="0.25">
      <c r="A604" s="7"/>
      <c r="B604" s="130"/>
      <c r="C604" s="237"/>
      <c r="D604" s="237"/>
      <c r="E604" s="237"/>
      <c r="F604" s="237"/>
      <c r="G604" s="237"/>
      <c r="H604" s="237"/>
      <c r="I604" s="9"/>
      <c r="J604" s="9"/>
      <c r="K604" s="9"/>
      <c r="L604" s="9"/>
      <c r="M604" s="7"/>
      <c r="N604" s="323"/>
    </row>
    <row r="605" spans="1:14" x14ac:dyDescent="0.25">
      <c r="A605" s="7"/>
      <c r="B605" s="130"/>
      <c r="C605" s="237"/>
      <c r="D605" s="237"/>
      <c r="E605" s="237"/>
      <c r="F605" s="237"/>
      <c r="G605" s="237"/>
      <c r="H605" s="237"/>
      <c r="I605" s="9"/>
      <c r="J605" s="9"/>
      <c r="K605" s="9"/>
      <c r="L605" s="9"/>
      <c r="M605" s="7"/>
      <c r="N605" s="323"/>
    </row>
    <row r="606" spans="1:14" x14ac:dyDescent="0.25">
      <c r="A606" s="7"/>
      <c r="B606" s="130"/>
      <c r="C606" s="237"/>
      <c r="D606" s="237"/>
      <c r="E606" s="237"/>
      <c r="F606" s="237"/>
      <c r="G606" s="237"/>
      <c r="H606" s="237"/>
      <c r="I606" s="9"/>
      <c r="J606" s="9"/>
      <c r="K606" s="9"/>
      <c r="L606" s="9"/>
      <c r="M606" s="7"/>
      <c r="N606" s="323"/>
    </row>
    <row r="607" spans="1:14" x14ac:dyDescent="0.25">
      <c r="A607" s="7"/>
      <c r="B607" s="130"/>
      <c r="C607" s="237"/>
      <c r="D607" s="237"/>
      <c r="E607" s="237"/>
      <c r="F607" s="237"/>
      <c r="G607" s="237"/>
      <c r="H607" s="237"/>
      <c r="I607" s="9"/>
      <c r="J607" s="9"/>
      <c r="K607" s="9"/>
      <c r="L607" s="9"/>
      <c r="M607" s="7"/>
      <c r="N607" s="323"/>
    </row>
    <row r="608" spans="1:14" x14ac:dyDescent="0.25">
      <c r="A608" s="7"/>
      <c r="B608" s="130"/>
      <c r="C608" s="237"/>
      <c r="D608" s="237"/>
      <c r="E608" s="237"/>
      <c r="F608" s="237"/>
      <c r="G608" s="237"/>
      <c r="H608" s="237"/>
      <c r="I608" s="9"/>
      <c r="J608" s="9"/>
      <c r="K608" s="9"/>
      <c r="L608" s="9"/>
      <c r="M608" s="7"/>
      <c r="N608" s="323"/>
    </row>
    <row r="609" spans="1:16" x14ac:dyDescent="0.25">
      <c r="A609" s="7"/>
      <c r="B609" s="130"/>
      <c r="C609" s="237"/>
      <c r="D609" s="237"/>
      <c r="E609" s="237"/>
      <c r="F609" s="237"/>
      <c r="G609" s="237"/>
      <c r="H609" s="237"/>
      <c r="I609" s="9"/>
      <c r="J609" s="9"/>
      <c r="K609" s="9"/>
      <c r="L609" s="9"/>
      <c r="M609" s="7"/>
      <c r="N609" s="323"/>
    </row>
    <row r="610" spans="1:16" ht="22.5" customHeight="1" x14ac:dyDescent="0.25">
      <c r="B610" s="98"/>
      <c r="C610" s="13"/>
      <c r="D610" s="13"/>
      <c r="E610" s="13"/>
      <c r="F610" s="13"/>
      <c r="G610" s="13"/>
      <c r="H610" s="13"/>
      <c r="I610" s="7"/>
      <c r="J610" s="13"/>
    </row>
    <row r="611" spans="1:16" x14ac:dyDescent="0.25">
      <c r="A611" s="77" t="s">
        <v>199</v>
      </c>
      <c r="B611" s="77" t="s">
        <v>222</v>
      </c>
      <c r="C611" s="40"/>
      <c r="D611" s="68" t="s">
        <v>108</v>
      </c>
      <c r="E611" s="37"/>
      <c r="F611" s="37"/>
      <c r="G611" s="37"/>
      <c r="H611" s="37"/>
      <c r="I611" s="147" t="s">
        <v>308</v>
      </c>
      <c r="J611" s="161" t="s">
        <v>96</v>
      </c>
      <c r="K611" s="41" t="s">
        <v>60</v>
      </c>
      <c r="L611" s="41" t="s">
        <v>320</v>
      </c>
      <c r="M611" s="309" t="s">
        <v>299</v>
      </c>
      <c r="N611" s="342" t="s">
        <v>310</v>
      </c>
    </row>
    <row r="612" spans="1:16" ht="28.5" customHeight="1" x14ac:dyDescent="0.25">
      <c r="A612" s="67" t="s">
        <v>262</v>
      </c>
      <c r="B612" s="67" t="s">
        <v>133</v>
      </c>
      <c r="C612" s="36"/>
      <c r="D612" s="37"/>
      <c r="E612" s="37"/>
      <c r="F612" s="37"/>
      <c r="G612" s="37"/>
      <c r="H612" s="37"/>
      <c r="I612" s="233" t="s">
        <v>309</v>
      </c>
      <c r="J612" s="161" t="s">
        <v>304</v>
      </c>
      <c r="K612" s="148" t="s">
        <v>301</v>
      </c>
      <c r="L612" s="213" t="s">
        <v>301</v>
      </c>
      <c r="M612" s="310" t="s">
        <v>306</v>
      </c>
      <c r="N612" s="343" t="s">
        <v>316</v>
      </c>
    </row>
    <row r="613" spans="1:16" ht="15.75" x14ac:dyDescent="0.25">
      <c r="A613" s="36"/>
      <c r="B613" s="36"/>
      <c r="C613" s="140"/>
      <c r="D613" s="141"/>
      <c r="E613" s="141"/>
      <c r="F613" s="141"/>
      <c r="G613" s="141"/>
      <c r="H613" s="103"/>
      <c r="I613" s="234"/>
      <c r="J613" s="37"/>
      <c r="K613" s="36"/>
      <c r="L613" s="146"/>
      <c r="M613" s="311" t="s">
        <v>307</v>
      </c>
      <c r="N613" s="344" t="s">
        <v>317</v>
      </c>
    </row>
    <row r="614" spans="1:16" ht="3.75" customHeight="1" x14ac:dyDescent="0.25">
      <c r="A614" s="38"/>
      <c r="B614" s="44"/>
      <c r="C614" s="38"/>
      <c r="D614" s="39"/>
      <c r="E614" s="39"/>
      <c r="F614" s="39"/>
      <c r="G614" s="39"/>
      <c r="H614" s="39"/>
      <c r="I614" s="44"/>
      <c r="J614" s="39"/>
      <c r="K614" s="38"/>
      <c r="L614" s="38"/>
      <c r="M614" s="44"/>
      <c r="N614" s="224"/>
    </row>
    <row r="615" spans="1:16" x14ac:dyDescent="0.25">
      <c r="A615" s="38"/>
      <c r="B615" s="44"/>
      <c r="C615" s="39"/>
      <c r="D615" s="39"/>
      <c r="E615" s="39"/>
      <c r="F615" s="39"/>
      <c r="G615" s="39"/>
      <c r="H615" s="39"/>
      <c r="I615" s="44"/>
      <c r="J615" s="39"/>
      <c r="K615" s="38"/>
      <c r="L615" s="38"/>
      <c r="M615" s="44"/>
      <c r="N615" s="324"/>
    </row>
    <row r="616" spans="1:16" ht="18.75" x14ac:dyDescent="0.3">
      <c r="A616" s="126"/>
      <c r="B616" s="144" t="s">
        <v>223</v>
      </c>
      <c r="C616" s="127"/>
      <c r="D616" s="143" t="s">
        <v>53</v>
      </c>
      <c r="E616" s="143"/>
      <c r="F616" s="143"/>
      <c r="G616" s="143"/>
      <c r="H616" s="127"/>
      <c r="I616" s="128"/>
      <c r="J616" s="127"/>
      <c r="K616" s="126"/>
      <c r="L616" s="126"/>
      <c r="M616" s="128"/>
      <c r="N616" s="225"/>
    </row>
    <row r="617" spans="1:16" ht="18.75" x14ac:dyDescent="0.3">
      <c r="A617" s="126"/>
      <c r="B617" s="144" t="s">
        <v>263</v>
      </c>
      <c r="C617" s="127"/>
      <c r="D617" s="143" t="s">
        <v>57</v>
      </c>
      <c r="E617" s="143"/>
      <c r="F617" s="143"/>
      <c r="G617" s="127"/>
      <c r="H617" s="127"/>
      <c r="I617" s="128"/>
      <c r="J617" s="127"/>
      <c r="K617" s="126"/>
      <c r="L617" s="126"/>
      <c r="M617" s="128"/>
      <c r="N617" s="225"/>
    </row>
    <row r="618" spans="1:16" x14ac:dyDescent="0.25">
      <c r="A618" s="126">
        <v>1.5</v>
      </c>
      <c r="B618" s="128"/>
      <c r="C618" s="127"/>
      <c r="D618" s="127"/>
      <c r="E618" s="127"/>
      <c r="F618" s="127"/>
      <c r="G618" s="127"/>
      <c r="H618" s="127"/>
      <c r="I618" s="128"/>
      <c r="J618" s="127"/>
      <c r="K618" s="126"/>
      <c r="L618" s="126"/>
      <c r="M618" s="128"/>
      <c r="N618" s="225"/>
    </row>
    <row r="619" spans="1:16" x14ac:dyDescent="0.25">
      <c r="A619" s="222"/>
      <c r="B619" s="239" t="s">
        <v>264</v>
      </c>
      <c r="C619" s="134" t="s">
        <v>265</v>
      </c>
      <c r="D619" s="134"/>
      <c r="E619" s="134"/>
      <c r="F619" s="134"/>
      <c r="G619" s="134"/>
      <c r="H619" s="135"/>
      <c r="I619" s="222"/>
      <c r="J619" s="135"/>
      <c r="K619" s="132"/>
      <c r="L619" s="132"/>
      <c r="M619" s="222"/>
      <c r="N619" s="337"/>
    </row>
    <row r="620" spans="1:16" x14ac:dyDescent="0.25">
      <c r="A620" s="101"/>
      <c r="B620" s="101">
        <v>3</v>
      </c>
      <c r="C620" s="110" t="s">
        <v>61</v>
      </c>
      <c r="D620" s="110"/>
      <c r="E620" s="110"/>
      <c r="F620" s="110"/>
      <c r="G620" s="110"/>
      <c r="H620" s="110"/>
      <c r="I620" s="205">
        <v>785881</v>
      </c>
      <c r="J620" s="214">
        <v>830000</v>
      </c>
      <c r="K620" s="116">
        <v>865000</v>
      </c>
      <c r="L620" s="116">
        <v>827405.93</v>
      </c>
      <c r="M620" s="340">
        <f>L620/I620*100</f>
        <v>105.28386994977612</v>
      </c>
      <c r="N620" s="225">
        <f>L620/K620*100</f>
        <v>95.653864739884398</v>
      </c>
    </row>
    <row r="621" spans="1:16" x14ac:dyDescent="0.25">
      <c r="A621" s="101"/>
      <c r="B621" s="101">
        <v>32</v>
      </c>
      <c r="C621" s="110" t="s">
        <v>71</v>
      </c>
      <c r="D621" s="110"/>
      <c r="E621" s="110"/>
      <c r="F621" s="110"/>
      <c r="G621" s="110"/>
      <c r="H621" s="110"/>
      <c r="I621" s="205">
        <v>40811</v>
      </c>
      <c r="J621" s="214">
        <v>830000</v>
      </c>
      <c r="K621" s="116">
        <v>835000</v>
      </c>
      <c r="L621" s="116">
        <v>6577</v>
      </c>
      <c r="M621" s="340">
        <f t="shared" ref="M621:M625" si="19">L621/I621*100</f>
        <v>16.115753105780303</v>
      </c>
      <c r="N621" s="225">
        <f>L621/K621*100</f>
        <v>0.78766467065868262</v>
      </c>
      <c r="P621" s="1"/>
    </row>
    <row r="622" spans="1:16" x14ac:dyDescent="0.25">
      <c r="A622" s="3"/>
      <c r="B622" s="3">
        <v>322</v>
      </c>
      <c r="C622" s="20" t="s">
        <v>33</v>
      </c>
      <c r="D622" s="20"/>
      <c r="E622" s="20"/>
      <c r="F622" s="20"/>
      <c r="G622" s="20"/>
      <c r="H622" s="20"/>
      <c r="I622" s="162">
        <v>40811</v>
      </c>
      <c r="J622" s="215">
        <v>830000</v>
      </c>
      <c r="K622" s="22">
        <v>835000</v>
      </c>
      <c r="L622" s="22">
        <v>6577</v>
      </c>
      <c r="M622" s="340">
        <f t="shared" si="19"/>
        <v>16.115753105780303</v>
      </c>
      <c r="N622" s="225">
        <f>L622/K622*100</f>
        <v>0.78766467065868262</v>
      </c>
    </row>
    <row r="623" spans="1:16" x14ac:dyDescent="0.25">
      <c r="A623" s="3"/>
      <c r="B623" s="3">
        <v>38</v>
      </c>
      <c r="C623" s="20" t="s">
        <v>45</v>
      </c>
      <c r="D623" s="20"/>
      <c r="E623" s="20"/>
      <c r="F623" s="20"/>
      <c r="G623" s="20"/>
      <c r="H623" s="20"/>
      <c r="I623" s="162">
        <v>745069</v>
      </c>
      <c r="J623" s="215">
        <v>800000</v>
      </c>
      <c r="K623" s="22">
        <v>800000</v>
      </c>
      <c r="L623" s="22">
        <v>820828.93</v>
      </c>
      <c r="M623" s="340">
        <f t="shared" si="19"/>
        <v>110.16817637024224</v>
      </c>
      <c r="N623" s="225">
        <f>L623/K623*100</f>
        <v>102.60361625</v>
      </c>
    </row>
    <row r="624" spans="1:16" x14ac:dyDescent="0.25">
      <c r="A624" s="3"/>
      <c r="B624" s="3">
        <v>381</v>
      </c>
      <c r="C624" s="20" t="s">
        <v>59</v>
      </c>
      <c r="D624" s="20"/>
      <c r="E624" s="20"/>
      <c r="F624" s="20"/>
      <c r="G624" s="20"/>
      <c r="H624" s="20"/>
      <c r="I624" s="162">
        <v>719569</v>
      </c>
      <c r="J624" s="215">
        <v>800000</v>
      </c>
      <c r="K624" s="22">
        <v>800000</v>
      </c>
      <c r="L624" s="22">
        <v>777300.5</v>
      </c>
      <c r="M624" s="340">
        <f t="shared" si="19"/>
        <v>108.02306658569228</v>
      </c>
      <c r="N624" s="225">
        <f>L624/K624*100</f>
        <v>97.162562500000007</v>
      </c>
    </row>
    <row r="625" spans="1:16" x14ac:dyDescent="0.25">
      <c r="A625" s="3"/>
      <c r="B625" s="3">
        <v>382</v>
      </c>
      <c r="C625" s="20" t="s">
        <v>74</v>
      </c>
      <c r="D625" s="20"/>
      <c r="E625" s="20"/>
      <c r="F625" s="20"/>
      <c r="G625" s="20"/>
      <c r="H625" s="20"/>
      <c r="I625" s="162">
        <v>25500</v>
      </c>
      <c r="J625" s="215">
        <v>30000</v>
      </c>
      <c r="K625" s="22">
        <v>35000</v>
      </c>
      <c r="L625" s="22">
        <v>43528.43</v>
      </c>
      <c r="M625" s="340">
        <f t="shared" si="19"/>
        <v>170.69972549019607</v>
      </c>
      <c r="N625" s="225"/>
    </row>
    <row r="626" spans="1:16" x14ac:dyDescent="0.25">
      <c r="A626" s="222"/>
      <c r="B626" s="239" t="s">
        <v>266</v>
      </c>
      <c r="C626" s="134" t="s">
        <v>43</v>
      </c>
      <c r="D626" s="134"/>
      <c r="E626" s="134"/>
      <c r="F626" s="134"/>
      <c r="G626" s="134"/>
      <c r="H626" s="134"/>
      <c r="I626" s="222"/>
      <c r="J626" s="135"/>
      <c r="K626" s="132"/>
      <c r="L626" s="132"/>
      <c r="M626" s="222"/>
      <c r="N626" s="337"/>
    </row>
    <row r="627" spans="1:16" x14ac:dyDescent="0.25">
      <c r="A627" s="101"/>
      <c r="B627" s="101">
        <v>3</v>
      </c>
      <c r="C627" s="110" t="s">
        <v>61</v>
      </c>
      <c r="D627" s="110"/>
      <c r="E627" s="110"/>
      <c r="F627" s="110"/>
      <c r="G627" s="110"/>
      <c r="H627" s="110"/>
      <c r="I627" s="205">
        <v>1128603</v>
      </c>
      <c r="J627" s="214">
        <v>1390000</v>
      </c>
      <c r="K627" s="116">
        <v>1608665</v>
      </c>
      <c r="L627" s="116">
        <v>1285478.8500000001</v>
      </c>
      <c r="M627" s="340">
        <f>L627/I627*100</f>
        <v>113.90000292396884</v>
      </c>
      <c r="N627" s="225">
        <f>L627/K627*100</f>
        <v>79.909667332850546</v>
      </c>
    </row>
    <row r="628" spans="1:16" x14ac:dyDescent="0.25">
      <c r="A628" s="101"/>
      <c r="B628" s="101">
        <v>37</v>
      </c>
      <c r="C628" s="110" t="s">
        <v>75</v>
      </c>
      <c r="D628" s="110"/>
      <c r="E628" s="110"/>
      <c r="F628" s="110"/>
      <c r="G628" s="110"/>
      <c r="H628" s="110"/>
      <c r="I628" s="205">
        <v>1083644</v>
      </c>
      <c r="J628" s="214">
        <v>1300000</v>
      </c>
      <c r="K628" s="116">
        <v>1350000</v>
      </c>
      <c r="L628" s="116">
        <v>1171537</v>
      </c>
      <c r="M628" s="340">
        <f t="shared" ref="M628:M691" si="20">L628/I628*100</f>
        <v>108.11087405088755</v>
      </c>
      <c r="N628" s="225">
        <f>L628/K628*100</f>
        <v>86.780518518518519</v>
      </c>
      <c r="P628" s="1"/>
    </row>
    <row r="629" spans="1:16" x14ac:dyDescent="0.25">
      <c r="A629" s="3"/>
      <c r="B629" s="3">
        <v>372</v>
      </c>
      <c r="C629" s="20" t="s">
        <v>75</v>
      </c>
      <c r="D629" s="20"/>
      <c r="E629" s="20"/>
      <c r="F629" s="20"/>
      <c r="G629" s="20"/>
      <c r="H629" s="20"/>
      <c r="I629" s="162">
        <v>1083000</v>
      </c>
      <c r="J629" s="215">
        <v>1300000</v>
      </c>
      <c r="K629" s="22">
        <v>1350000</v>
      </c>
      <c r="L629" s="22">
        <v>1171536.8500000001</v>
      </c>
      <c r="M629" s="340">
        <f t="shared" si="20"/>
        <v>108.17514773776547</v>
      </c>
      <c r="N629" s="225">
        <f>L629/K629*100</f>
        <v>86.780507407407413</v>
      </c>
    </row>
    <row r="630" spans="1:16" x14ac:dyDescent="0.25">
      <c r="A630" s="3"/>
      <c r="B630" s="3">
        <v>38</v>
      </c>
      <c r="C630" s="20" t="s">
        <v>45</v>
      </c>
      <c r="D630" s="20"/>
      <c r="E630" s="20"/>
      <c r="F630" s="20"/>
      <c r="G630" s="20"/>
      <c r="H630" s="20"/>
      <c r="I630" s="162">
        <v>44959</v>
      </c>
      <c r="J630" s="215">
        <v>90000</v>
      </c>
      <c r="K630" s="22">
        <v>167000</v>
      </c>
      <c r="L630" s="22">
        <v>113942</v>
      </c>
      <c r="M630" s="340">
        <f t="shared" si="20"/>
        <v>253.43535220979115</v>
      </c>
      <c r="N630" s="225">
        <f>L630/K630*100</f>
        <v>68.228742514970065</v>
      </c>
    </row>
    <row r="631" spans="1:16" x14ac:dyDescent="0.25">
      <c r="A631" s="3"/>
      <c r="B631" s="3">
        <v>383</v>
      </c>
      <c r="C631" s="20" t="s">
        <v>76</v>
      </c>
      <c r="D631" s="20"/>
      <c r="E631" s="20"/>
      <c r="F631" s="20"/>
      <c r="G631" s="20"/>
      <c r="H631" s="20"/>
      <c r="I631" s="162">
        <v>44959</v>
      </c>
      <c r="J631" s="215">
        <v>90000</v>
      </c>
      <c r="K631" s="22">
        <v>158665</v>
      </c>
      <c r="L631" s="22">
        <v>113942</v>
      </c>
      <c r="M631" s="340">
        <f t="shared" si="20"/>
        <v>253.43535220979115</v>
      </c>
      <c r="N631" s="225">
        <f>L631/K631*100</f>
        <v>71.81293921154635</v>
      </c>
    </row>
    <row r="632" spans="1:16" x14ac:dyDescent="0.25">
      <c r="A632" s="222"/>
      <c r="B632" s="239" t="s">
        <v>274</v>
      </c>
      <c r="C632" s="134" t="s">
        <v>267</v>
      </c>
      <c r="D632" s="134"/>
      <c r="E632" s="134"/>
      <c r="F632" s="134"/>
      <c r="G632" s="134"/>
      <c r="H632" s="134"/>
      <c r="I632" s="222"/>
      <c r="J632" s="135"/>
      <c r="K632" s="132"/>
      <c r="L632" s="132"/>
      <c r="M632" s="337"/>
      <c r="N632" s="337"/>
    </row>
    <row r="633" spans="1:16" x14ac:dyDescent="0.25">
      <c r="A633" s="101"/>
      <c r="B633" s="101">
        <v>3</v>
      </c>
      <c r="C633" s="110" t="s">
        <v>61</v>
      </c>
      <c r="D633" s="110"/>
      <c r="E633" s="110"/>
      <c r="F633" s="110"/>
      <c r="G633" s="110"/>
      <c r="H633" s="110"/>
      <c r="I633" s="205">
        <v>189839</v>
      </c>
      <c r="J633" s="214">
        <v>197000</v>
      </c>
      <c r="K633" s="116">
        <v>202000</v>
      </c>
      <c r="L633" s="116">
        <v>140500</v>
      </c>
      <c r="M633" s="340">
        <f t="shared" si="20"/>
        <v>74.010082227571786</v>
      </c>
      <c r="N633" s="225">
        <f>L633/K633*100</f>
        <v>69.554455445544548</v>
      </c>
    </row>
    <row r="634" spans="1:16" x14ac:dyDescent="0.25">
      <c r="A634" s="101"/>
      <c r="B634" s="101">
        <v>38</v>
      </c>
      <c r="C634" s="110" t="s">
        <v>45</v>
      </c>
      <c r="D634" s="110"/>
      <c r="E634" s="110"/>
      <c r="F634" s="110"/>
      <c r="G634" s="110"/>
      <c r="H634" s="110"/>
      <c r="I634" s="205">
        <v>136000</v>
      </c>
      <c r="J634" s="214">
        <v>202000</v>
      </c>
      <c r="K634" s="116">
        <v>202000</v>
      </c>
      <c r="L634" s="116">
        <v>140500</v>
      </c>
      <c r="M634" s="340">
        <f t="shared" si="20"/>
        <v>103.30882352941177</v>
      </c>
      <c r="N634" s="225">
        <f>L634/K634*100</f>
        <v>69.554455445544548</v>
      </c>
      <c r="P634" s="1"/>
    </row>
    <row r="635" spans="1:16" x14ac:dyDescent="0.25">
      <c r="A635" s="3"/>
      <c r="B635" s="3">
        <v>381</v>
      </c>
      <c r="C635" s="20" t="s">
        <v>59</v>
      </c>
      <c r="D635" s="20"/>
      <c r="E635" s="20"/>
      <c r="F635" s="20"/>
      <c r="G635" s="20"/>
      <c r="H635" s="20"/>
      <c r="I635" s="162">
        <v>136000</v>
      </c>
      <c r="J635" s="215">
        <v>202000</v>
      </c>
      <c r="K635" s="22">
        <v>202000</v>
      </c>
      <c r="L635" s="22">
        <v>140500</v>
      </c>
      <c r="M635" s="340">
        <f t="shared" si="20"/>
        <v>103.30882352941177</v>
      </c>
      <c r="N635" s="225">
        <f>L635/K635*100</f>
        <v>69.554455445544548</v>
      </c>
    </row>
    <row r="636" spans="1:16" x14ac:dyDescent="0.25">
      <c r="A636" s="45"/>
      <c r="B636" s="47" t="s">
        <v>268</v>
      </c>
      <c r="C636" s="47" t="s">
        <v>269</v>
      </c>
      <c r="D636" s="48"/>
      <c r="E636" s="48"/>
      <c r="F636" s="48"/>
      <c r="G636" s="48"/>
      <c r="H636" s="49"/>
      <c r="I636" s="238"/>
      <c r="J636" s="49"/>
      <c r="K636" s="45"/>
      <c r="L636" s="45"/>
      <c r="M636" s="337"/>
      <c r="N636" s="337"/>
    </row>
    <row r="637" spans="1:16" x14ac:dyDescent="0.25">
      <c r="A637" s="102"/>
      <c r="B637" s="102">
        <v>3</v>
      </c>
      <c r="C637" s="102" t="s">
        <v>61</v>
      </c>
      <c r="D637" s="110"/>
      <c r="E637" s="110"/>
      <c r="F637" s="110"/>
      <c r="G637" s="110"/>
      <c r="H637" s="110"/>
      <c r="I637" s="205">
        <v>391283</v>
      </c>
      <c r="J637" s="214">
        <v>1040000</v>
      </c>
      <c r="K637" s="116">
        <v>1713500</v>
      </c>
      <c r="L637" s="116">
        <v>1293086.6399999999</v>
      </c>
      <c r="M637" s="340">
        <f t="shared" si="20"/>
        <v>330.47350383226461</v>
      </c>
      <c r="N637" s="225">
        <f>L637/K637*100</f>
        <v>75.464641960898732</v>
      </c>
    </row>
    <row r="638" spans="1:16" x14ac:dyDescent="0.25">
      <c r="A638" s="102"/>
      <c r="B638" s="102">
        <v>31</v>
      </c>
      <c r="C638" s="102" t="s">
        <v>62</v>
      </c>
      <c r="D638" s="110"/>
      <c r="E638" s="110"/>
      <c r="F638" s="110"/>
      <c r="G638" s="110"/>
      <c r="H638" s="110"/>
      <c r="I638" s="205">
        <v>391283</v>
      </c>
      <c r="J638" s="214">
        <v>970000</v>
      </c>
      <c r="K638" s="116">
        <v>970000</v>
      </c>
      <c r="L638" s="116">
        <v>1274928.56</v>
      </c>
      <c r="M638" s="340">
        <f t="shared" si="20"/>
        <v>325.83285243672742</v>
      </c>
      <c r="N638" s="225">
        <f>L638/K638*100</f>
        <v>131.43593402061856</v>
      </c>
      <c r="P638" s="1"/>
    </row>
    <row r="639" spans="1:16" x14ac:dyDescent="0.25">
      <c r="A639" s="19"/>
      <c r="B639" s="19">
        <v>311</v>
      </c>
      <c r="C639" s="19" t="s">
        <v>28</v>
      </c>
      <c r="D639" s="20"/>
      <c r="E639" s="20"/>
      <c r="F639" s="20"/>
      <c r="G639" s="20"/>
      <c r="H639" s="20"/>
      <c r="I639" s="162">
        <v>342652</v>
      </c>
      <c r="J639" s="215">
        <v>800000</v>
      </c>
      <c r="K639" s="22">
        <v>800000</v>
      </c>
      <c r="L639" s="22">
        <v>1174283.1599999999</v>
      </c>
      <c r="M639" s="340">
        <f t="shared" si="20"/>
        <v>342.704306410002</v>
      </c>
      <c r="N639" s="225">
        <f>L639/K639*100</f>
        <v>146.78539499999999</v>
      </c>
    </row>
    <row r="640" spans="1:16" x14ac:dyDescent="0.25">
      <c r="A640" s="19"/>
      <c r="B640" s="19">
        <v>313</v>
      </c>
      <c r="C640" s="19" t="s">
        <v>29</v>
      </c>
      <c r="D640" s="20"/>
      <c r="E640" s="20"/>
      <c r="F640" s="20"/>
      <c r="G640" s="20"/>
      <c r="H640" s="20"/>
      <c r="I640" s="162">
        <v>48631</v>
      </c>
      <c r="J640" s="215">
        <v>70000</v>
      </c>
      <c r="K640" s="22">
        <v>170000</v>
      </c>
      <c r="L640" s="22">
        <v>100645.4</v>
      </c>
      <c r="M640" s="340">
        <f t="shared" si="20"/>
        <v>206.95729061709608</v>
      </c>
      <c r="N640" s="225">
        <f>L640/K640*100</f>
        <v>59.20317647058824</v>
      </c>
    </row>
    <row r="641" spans="1:16" x14ac:dyDescent="0.25">
      <c r="A641" s="19"/>
      <c r="B641" s="19">
        <v>321</v>
      </c>
      <c r="C641" s="19" t="s">
        <v>384</v>
      </c>
      <c r="D641" s="20"/>
      <c r="E641" s="20"/>
      <c r="F641" s="20"/>
      <c r="G641" s="20"/>
      <c r="H641" s="20"/>
      <c r="I641" s="162">
        <v>0</v>
      </c>
      <c r="J641" s="215">
        <v>70000</v>
      </c>
      <c r="K641" s="22">
        <v>40000</v>
      </c>
      <c r="L641" s="22">
        <v>18158</v>
      </c>
      <c r="M641" s="340">
        <v>0</v>
      </c>
      <c r="N641" s="225">
        <f>L641/K641*100</f>
        <v>45.395000000000003</v>
      </c>
    </row>
    <row r="642" spans="1:16" x14ac:dyDescent="0.25">
      <c r="A642" s="132"/>
      <c r="B642" s="133" t="s">
        <v>369</v>
      </c>
      <c r="C642" s="390" t="s">
        <v>370</v>
      </c>
      <c r="D642" s="391"/>
      <c r="E642" s="391"/>
      <c r="F642" s="391"/>
      <c r="G642" s="391"/>
      <c r="H642" s="392"/>
      <c r="I642" s="230"/>
      <c r="J642" s="221"/>
      <c r="K642" s="220"/>
      <c r="L642" s="220"/>
      <c r="M642" s="337"/>
      <c r="N642" s="337"/>
    </row>
    <row r="643" spans="1:16" x14ac:dyDescent="0.25">
      <c r="A643" s="19"/>
      <c r="B643" s="19">
        <v>3</v>
      </c>
      <c r="C643" s="387" t="s">
        <v>61</v>
      </c>
      <c r="D643" s="388"/>
      <c r="E643" s="388"/>
      <c r="F643" s="388"/>
      <c r="G643" s="388"/>
      <c r="H643" s="389"/>
      <c r="I643" s="162">
        <v>0</v>
      </c>
      <c r="J643" s="215">
        <v>0</v>
      </c>
      <c r="K643" s="22">
        <v>57500</v>
      </c>
      <c r="L643" s="22">
        <v>59189.05</v>
      </c>
      <c r="M643" s="340">
        <v>0</v>
      </c>
      <c r="N643" s="225">
        <f>L643/K643*100</f>
        <v>102.93747826086957</v>
      </c>
    </row>
    <row r="644" spans="1:16" x14ac:dyDescent="0.25">
      <c r="A644" s="19"/>
      <c r="B644" s="19">
        <v>31</v>
      </c>
      <c r="C644" s="387" t="s">
        <v>62</v>
      </c>
      <c r="D644" s="388"/>
      <c r="E644" s="388"/>
      <c r="F644" s="388"/>
      <c r="G644" s="388"/>
      <c r="H644" s="389"/>
      <c r="I644" s="162">
        <v>0</v>
      </c>
      <c r="J644" s="215">
        <v>0</v>
      </c>
      <c r="K644" s="22">
        <v>42500</v>
      </c>
      <c r="L644" s="22">
        <v>38945.15</v>
      </c>
      <c r="M644" s="340">
        <v>0</v>
      </c>
      <c r="N644" s="225">
        <f>L644/K644*100</f>
        <v>91.635647058823537</v>
      </c>
    </row>
    <row r="645" spans="1:16" x14ac:dyDescent="0.25">
      <c r="A645" s="19"/>
      <c r="B645" s="19">
        <v>311</v>
      </c>
      <c r="C645" s="387" t="s">
        <v>28</v>
      </c>
      <c r="D645" s="388"/>
      <c r="E645" s="388"/>
      <c r="F645" s="388"/>
      <c r="G645" s="388"/>
      <c r="H645" s="389"/>
      <c r="I645" s="162">
        <v>0</v>
      </c>
      <c r="J645" s="215">
        <v>0</v>
      </c>
      <c r="K645" s="22">
        <v>35000</v>
      </c>
      <c r="L645" s="22">
        <v>33229.65</v>
      </c>
      <c r="M645" s="340">
        <v>0</v>
      </c>
      <c r="N645" s="225">
        <f>L645/K645*100</f>
        <v>94.941857142857145</v>
      </c>
    </row>
    <row r="646" spans="1:16" x14ac:dyDescent="0.25">
      <c r="A646" s="19"/>
      <c r="B646" s="19">
        <v>312</v>
      </c>
      <c r="C646" s="387" t="s">
        <v>371</v>
      </c>
      <c r="D646" s="388"/>
      <c r="E646" s="388"/>
      <c r="F646" s="388"/>
      <c r="G646" s="388"/>
      <c r="H646" s="389"/>
      <c r="I646" s="162">
        <v>0</v>
      </c>
      <c r="J646" s="215">
        <v>0</v>
      </c>
      <c r="K646" s="22">
        <v>0</v>
      </c>
      <c r="L646" s="22">
        <v>0</v>
      </c>
      <c r="M646" s="340">
        <v>0</v>
      </c>
      <c r="N646" s="225">
        <v>0</v>
      </c>
    </row>
    <row r="647" spans="1:16" x14ac:dyDescent="0.25">
      <c r="A647" s="19"/>
      <c r="B647" s="19">
        <v>313</v>
      </c>
      <c r="C647" s="387" t="s">
        <v>29</v>
      </c>
      <c r="D647" s="388"/>
      <c r="E647" s="388"/>
      <c r="F647" s="388"/>
      <c r="G647" s="388"/>
      <c r="H647" s="389"/>
      <c r="I647" s="162">
        <v>0</v>
      </c>
      <c r="J647" s="215">
        <v>0</v>
      </c>
      <c r="K647" s="22">
        <v>7500</v>
      </c>
      <c r="L647" s="22">
        <v>5715.5</v>
      </c>
      <c r="M647" s="340">
        <v>0</v>
      </c>
      <c r="N647" s="225">
        <f>L647/K647*100</f>
        <v>76.206666666666663</v>
      </c>
    </row>
    <row r="648" spans="1:16" x14ac:dyDescent="0.25">
      <c r="A648" s="19"/>
      <c r="B648" s="19">
        <v>32</v>
      </c>
      <c r="C648" s="387" t="s">
        <v>80</v>
      </c>
      <c r="D648" s="388"/>
      <c r="E648" s="388"/>
      <c r="F648" s="388"/>
      <c r="G648" s="388"/>
      <c r="H648" s="389"/>
      <c r="I648" s="162">
        <v>0</v>
      </c>
      <c r="J648" s="215">
        <v>0</v>
      </c>
      <c r="K648" s="22">
        <v>15000</v>
      </c>
      <c r="L648" s="22">
        <v>20243.900000000001</v>
      </c>
      <c r="M648" s="340">
        <v>0</v>
      </c>
      <c r="N648" s="225">
        <f>L648/K648*100</f>
        <v>134.95933333333335</v>
      </c>
    </row>
    <row r="649" spans="1:16" x14ac:dyDescent="0.25">
      <c r="A649" s="19"/>
      <c r="B649" s="19">
        <v>321</v>
      </c>
      <c r="C649" s="387" t="s">
        <v>32</v>
      </c>
      <c r="D649" s="388"/>
      <c r="E649" s="388"/>
      <c r="F649" s="388"/>
      <c r="G649" s="388"/>
      <c r="H649" s="389"/>
      <c r="I649" s="162">
        <v>0</v>
      </c>
      <c r="J649" s="215">
        <v>0</v>
      </c>
      <c r="K649" s="22">
        <v>0</v>
      </c>
      <c r="L649" s="22">
        <v>15000</v>
      </c>
      <c r="M649" s="340">
        <v>0</v>
      </c>
      <c r="N649" s="225">
        <v>0</v>
      </c>
    </row>
    <row r="650" spans="1:16" x14ac:dyDescent="0.25">
      <c r="A650" s="19"/>
      <c r="B650" s="19">
        <v>322</v>
      </c>
      <c r="C650" s="387" t="s">
        <v>33</v>
      </c>
      <c r="D650" s="388"/>
      <c r="E650" s="388"/>
      <c r="F650" s="388"/>
      <c r="G650" s="388"/>
      <c r="H650" s="389"/>
      <c r="I650" s="162">
        <v>0</v>
      </c>
      <c r="J650" s="215">
        <v>0</v>
      </c>
      <c r="K650" s="22">
        <v>15000</v>
      </c>
      <c r="L650" s="22">
        <v>5243.9</v>
      </c>
      <c r="M650" s="340">
        <v>0</v>
      </c>
      <c r="N650" s="225">
        <f>L650/K650*100</f>
        <v>34.959333333333333</v>
      </c>
    </row>
    <row r="651" spans="1:16" x14ac:dyDescent="0.25">
      <c r="A651" s="132"/>
      <c r="B651" s="133" t="s">
        <v>270</v>
      </c>
      <c r="C651" s="133" t="s">
        <v>271</v>
      </c>
      <c r="D651" s="134"/>
      <c r="E651" s="134"/>
      <c r="F651" s="134"/>
      <c r="G651" s="134"/>
      <c r="H651" s="135"/>
      <c r="I651" s="222"/>
      <c r="J651" s="135"/>
      <c r="K651" s="132"/>
      <c r="L651" s="132"/>
      <c r="M651" s="337"/>
      <c r="N651" s="337"/>
    </row>
    <row r="652" spans="1:16" x14ac:dyDescent="0.25">
      <c r="A652" s="102"/>
      <c r="B652" s="102">
        <v>3</v>
      </c>
      <c r="C652" s="102" t="s">
        <v>61</v>
      </c>
      <c r="D652" s="110"/>
      <c r="E652" s="110"/>
      <c r="F652" s="110"/>
      <c r="G652" s="110"/>
      <c r="H652" s="110"/>
      <c r="I652" s="205">
        <v>221086</v>
      </c>
      <c r="J652" s="214">
        <v>245000</v>
      </c>
      <c r="K652" s="116">
        <v>305000</v>
      </c>
      <c r="L652" s="116">
        <v>235575</v>
      </c>
      <c r="M652" s="340">
        <f t="shared" si="20"/>
        <v>106.5535583438119</v>
      </c>
      <c r="N652" s="225">
        <f>L652/K652*100</f>
        <v>77.23770491803279</v>
      </c>
    </row>
    <row r="653" spans="1:16" x14ac:dyDescent="0.25">
      <c r="A653" s="102"/>
      <c r="B653" s="102">
        <v>38</v>
      </c>
      <c r="C653" s="102" t="s">
        <v>45</v>
      </c>
      <c r="D653" s="110"/>
      <c r="E653" s="110"/>
      <c r="F653" s="110"/>
      <c r="G653" s="110"/>
      <c r="H653" s="110"/>
      <c r="I653" s="205">
        <v>221086</v>
      </c>
      <c r="J653" s="214">
        <v>245000</v>
      </c>
      <c r="K653" s="116">
        <v>305000</v>
      </c>
      <c r="L653" s="116">
        <v>210400</v>
      </c>
      <c r="M653" s="340">
        <f t="shared" si="20"/>
        <v>95.166586758094141</v>
      </c>
      <c r="N653" s="225">
        <f>L653/K653*100</f>
        <v>68.983606557377058</v>
      </c>
      <c r="P653" s="1"/>
    </row>
    <row r="654" spans="1:16" x14ac:dyDescent="0.25">
      <c r="A654" s="19"/>
      <c r="B654" s="19">
        <v>381</v>
      </c>
      <c r="C654" s="19" t="s">
        <v>59</v>
      </c>
      <c r="D654" s="20"/>
      <c r="E654" s="20"/>
      <c r="F654" s="20"/>
      <c r="G654" s="20"/>
      <c r="H654" s="20"/>
      <c r="I654" s="162">
        <v>221086</v>
      </c>
      <c r="J654" s="215">
        <v>245000</v>
      </c>
      <c r="K654" s="22">
        <v>305000</v>
      </c>
      <c r="L654" s="22">
        <v>210400</v>
      </c>
      <c r="M654" s="340">
        <f t="shared" si="20"/>
        <v>95.166586758094141</v>
      </c>
      <c r="N654" s="225">
        <f>L654/K654*100</f>
        <v>68.983606557377058</v>
      </c>
    </row>
    <row r="655" spans="1:16" x14ac:dyDescent="0.25">
      <c r="A655" s="132"/>
      <c r="B655" s="133" t="s">
        <v>272</v>
      </c>
      <c r="C655" s="133" t="s">
        <v>273</v>
      </c>
      <c r="D655" s="134"/>
      <c r="E655" s="134"/>
      <c r="F655" s="134"/>
      <c r="G655" s="134"/>
      <c r="H655" s="134"/>
      <c r="I655" s="222"/>
      <c r="J655" s="135"/>
      <c r="K655" s="132"/>
      <c r="L655" s="132"/>
      <c r="M655" s="337">
        <v>0</v>
      </c>
      <c r="N655" s="337"/>
    </row>
    <row r="656" spans="1:16" x14ac:dyDescent="0.25">
      <c r="A656" s="102"/>
      <c r="B656" s="102">
        <v>3</v>
      </c>
      <c r="C656" s="102" t="s">
        <v>61</v>
      </c>
      <c r="D656" s="110"/>
      <c r="E656" s="110"/>
      <c r="F656" s="110"/>
      <c r="G656" s="110"/>
      <c r="H656" s="110"/>
      <c r="I656" s="205">
        <v>49900</v>
      </c>
      <c r="J656" s="214">
        <v>205000</v>
      </c>
      <c r="K656" s="116">
        <v>206000</v>
      </c>
      <c r="L656" s="116">
        <v>116482.42</v>
      </c>
      <c r="M656" s="340">
        <f t="shared" si="20"/>
        <v>233.43170340681363</v>
      </c>
      <c r="N656" s="225">
        <f>L656/K656*100</f>
        <v>56.544864077669899</v>
      </c>
    </row>
    <row r="657" spans="1:14" x14ac:dyDescent="0.25">
      <c r="A657" s="102"/>
      <c r="B657" s="102">
        <v>35</v>
      </c>
      <c r="C657" s="102" t="s">
        <v>77</v>
      </c>
      <c r="D657" s="110"/>
      <c r="E657" s="110"/>
      <c r="F657" s="110"/>
      <c r="G657" s="110"/>
      <c r="H657" s="110"/>
      <c r="I657" s="205">
        <v>37200</v>
      </c>
      <c r="J657" s="214">
        <v>75000</v>
      </c>
      <c r="K657" s="116">
        <v>70000</v>
      </c>
      <c r="L657" s="116">
        <v>3000</v>
      </c>
      <c r="M657" s="340">
        <f t="shared" si="20"/>
        <v>8.064516129032258</v>
      </c>
      <c r="N657" s="225">
        <f>L657/K657*100</f>
        <v>4.2857142857142856</v>
      </c>
    </row>
    <row r="658" spans="1:14" x14ac:dyDescent="0.25">
      <c r="A658" s="19"/>
      <c r="B658" s="19">
        <v>352</v>
      </c>
      <c r="C658" s="19" t="s">
        <v>78</v>
      </c>
      <c r="D658" s="20"/>
      <c r="E658" s="20"/>
      <c r="F658" s="20"/>
      <c r="G658" s="20"/>
      <c r="H658" s="20"/>
      <c r="I658" s="162">
        <v>37200</v>
      </c>
      <c r="J658" s="215">
        <v>75000</v>
      </c>
      <c r="K658" s="22">
        <v>70000</v>
      </c>
      <c r="L658" s="22">
        <v>3000</v>
      </c>
      <c r="M658" s="340">
        <f t="shared" si="20"/>
        <v>8.064516129032258</v>
      </c>
      <c r="N658" s="225">
        <f>L658/K658*100</f>
        <v>4.2857142857142856</v>
      </c>
    </row>
    <row r="659" spans="1:14" x14ac:dyDescent="0.25">
      <c r="A659" s="117"/>
      <c r="B659" s="117">
        <v>37</v>
      </c>
      <c r="C659" s="117" t="s">
        <v>75</v>
      </c>
      <c r="D659" s="118"/>
      <c r="E659" s="118"/>
      <c r="F659" s="118"/>
      <c r="G659" s="118"/>
      <c r="H659" s="118"/>
      <c r="I659" s="235">
        <v>12290</v>
      </c>
      <c r="J659" s="217">
        <v>130000</v>
      </c>
      <c r="K659" s="119">
        <v>130000</v>
      </c>
      <c r="L659" s="119">
        <v>107482.42</v>
      </c>
      <c r="M659" s="340">
        <f t="shared" si="20"/>
        <v>874.55183075671277</v>
      </c>
      <c r="N659" s="225">
        <f>L659/K659*100</f>
        <v>82.678784615384615</v>
      </c>
    </row>
    <row r="660" spans="1:14" x14ac:dyDescent="0.25">
      <c r="A660" s="19"/>
      <c r="B660" s="19">
        <v>372</v>
      </c>
      <c r="C660" s="19" t="s">
        <v>79</v>
      </c>
      <c r="D660" s="20"/>
      <c r="E660" s="20"/>
      <c r="F660" s="20"/>
      <c r="G660" s="20"/>
      <c r="H660" s="20"/>
      <c r="I660" s="162">
        <v>12290</v>
      </c>
      <c r="J660" s="215">
        <v>130000</v>
      </c>
      <c r="K660" s="22">
        <v>130000</v>
      </c>
      <c r="L660" s="22">
        <v>107482.42</v>
      </c>
      <c r="M660" s="340">
        <f t="shared" si="20"/>
        <v>874.55183075671277</v>
      </c>
      <c r="N660" s="225">
        <f>L660/K660*100</f>
        <v>82.678784615384615</v>
      </c>
    </row>
    <row r="661" spans="1:14" x14ac:dyDescent="0.25">
      <c r="A661" s="19"/>
      <c r="B661" s="19">
        <v>38</v>
      </c>
      <c r="C661" s="19" t="s">
        <v>45</v>
      </c>
      <c r="D661" s="20"/>
      <c r="E661" s="20"/>
      <c r="F661" s="20"/>
      <c r="G661" s="20"/>
      <c r="H661" s="20"/>
      <c r="I661" s="162">
        <v>0</v>
      </c>
      <c r="J661" s="215">
        <v>130000</v>
      </c>
      <c r="K661" s="22">
        <v>6000</v>
      </c>
      <c r="L661" s="22">
        <v>6000</v>
      </c>
      <c r="M661" s="340">
        <v>0</v>
      </c>
      <c r="N661" s="225">
        <v>100</v>
      </c>
    </row>
    <row r="662" spans="1:14" x14ac:dyDescent="0.25">
      <c r="A662" s="19"/>
      <c r="B662" s="19">
        <v>381</v>
      </c>
      <c r="C662" s="19" t="s">
        <v>59</v>
      </c>
      <c r="D662" s="20"/>
      <c r="E662" s="20"/>
      <c r="F662" s="20"/>
      <c r="G662" s="20"/>
      <c r="H662" s="20"/>
      <c r="I662" s="162">
        <v>0</v>
      </c>
      <c r="J662" s="215">
        <v>130000</v>
      </c>
      <c r="K662" s="22">
        <v>6000</v>
      </c>
      <c r="L662" s="22">
        <v>6000</v>
      </c>
      <c r="M662" s="340">
        <v>0</v>
      </c>
      <c r="N662" s="225">
        <f>L662/K662*100</f>
        <v>100</v>
      </c>
    </row>
    <row r="663" spans="1:14" x14ac:dyDescent="0.25">
      <c r="A663" s="132"/>
      <c r="B663" s="133" t="s">
        <v>275</v>
      </c>
      <c r="C663" s="133" t="s">
        <v>276</v>
      </c>
      <c r="D663" s="134"/>
      <c r="E663" s="134"/>
      <c r="F663" s="134"/>
      <c r="G663" s="134"/>
      <c r="H663" s="135"/>
      <c r="I663" s="222"/>
      <c r="J663" s="135"/>
      <c r="K663" s="132"/>
      <c r="L663" s="132"/>
      <c r="M663" s="337">
        <v>0</v>
      </c>
      <c r="N663" s="337"/>
    </row>
    <row r="664" spans="1:14" x14ac:dyDescent="0.25">
      <c r="A664" s="117"/>
      <c r="B664" s="117">
        <v>3</v>
      </c>
      <c r="C664" s="117" t="s">
        <v>61</v>
      </c>
      <c r="D664" s="118"/>
      <c r="E664" s="118"/>
      <c r="F664" s="118"/>
      <c r="G664" s="118"/>
      <c r="H664" s="118"/>
      <c r="I664" s="235">
        <v>318242</v>
      </c>
      <c r="J664" s="217">
        <v>360000</v>
      </c>
      <c r="K664" s="119">
        <v>360000</v>
      </c>
      <c r="L664" s="119">
        <v>316847.59999999998</v>
      </c>
      <c r="M664" s="340">
        <f t="shared" si="20"/>
        <v>99.561842874290633</v>
      </c>
      <c r="N664" s="225">
        <f>L664/K664*100</f>
        <v>88.013222222222225</v>
      </c>
    </row>
    <row r="665" spans="1:14" x14ac:dyDescent="0.25">
      <c r="A665" s="102"/>
      <c r="B665" s="102">
        <v>32</v>
      </c>
      <c r="C665" s="102" t="s">
        <v>80</v>
      </c>
      <c r="D665" s="110"/>
      <c r="E665" s="110"/>
      <c r="F665" s="110"/>
      <c r="G665" s="110"/>
      <c r="H665" s="110"/>
      <c r="I665" s="205">
        <v>103242</v>
      </c>
      <c r="J665" s="214">
        <v>160000</v>
      </c>
      <c r="K665" s="116">
        <v>160000</v>
      </c>
      <c r="L665" s="116">
        <v>116847.6</v>
      </c>
      <c r="M665" s="340">
        <f t="shared" si="20"/>
        <v>113.17835764514443</v>
      </c>
      <c r="N665" s="225">
        <f>L665/K665*100</f>
        <v>73.029750000000007</v>
      </c>
    </row>
    <row r="666" spans="1:14" x14ac:dyDescent="0.25">
      <c r="A666" s="102"/>
      <c r="B666" s="102">
        <v>323</v>
      </c>
      <c r="C666" s="102" t="s">
        <v>81</v>
      </c>
      <c r="D666" s="110"/>
      <c r="E666" s="110"/>
      <c r="F666" s="110"/>
      <c r="G666" s="110"/>
      <c r="H666" s="110"/>
      <c r="I666" s="205">
        <v>103242</v>
      </c>
      <c r="J666" s="214">
        <v>160000</v>
      </c>
      <c r="K666" s="116">
        <v>160000</v>
      </c>
      <c r="L666" s="116">
        <v>116847.6</v>
      </c>
      <c r="M666" s="340">
        <f t="shared" si="20"/>
        <v>113.17835764514443</v>
      </c>
      <c r="N666" s="225">
        <f>L666/K666*100</f>
        <v>73.029750000000007</v>
      </c>
    </row>
    <row r="667" spans="1:14" x14ac:dyDescent="0.25">
      <c r="A667" s="102"/>
      <c r="B667" s="102">
        <v>38</v>
      </c>
      <c r="C667" s="102" t="s">
        <v>45</v>
      </c>
      <c r="D667" s="110"/>
      <c r="E667" s="110"/>
      <c r="F667" s="110"/>
      <c r="G667" s="110"/>
      <c r="H667" s="110"/>
      <c r="I667" s="205">
        <v>115535</v>
      </c>
      <c r="J667" s="214">
        <v>200000</v>
      </c>
      <c r="K667" s="116">
        <v>200000</v>
      </c>
      <c r="L667" s="116">
        <v>200000</v>
      </c>
      <c r="M667" s="340">
        <f t="shared" si="20"/>
        <v>173.10771627645303</v>
      </c>
      <c r="N667" s="225">
        <v>100</v>
      </c>
    </row>
    <row r="668" spans="1:14" x14ac:dyDescent="0.25">
      <c r="A668" s="19"/>
      <c r="B668" s="19">
        <v>381</v>
      </c>
      <c r="C668" s="19" t="s">
        <v>59</v>
      </c>
      <c r="D668" s="20"/>
      <c r="E668" s="20"/>
      <c r="F668" s="20"/>
      <c r="G668" s="20"/>
      <c r="H668" s="20"/>
      <c r="I668" s="162">
        <v>115535</v>
      </c>
      <c r="J668" s="215">
        <v>200000</v>
      </c>
      <c r="K668" s="22">
        <v>200000</v>
      </c>
      <c r="L668" s="22">
        <v>200000</v>
      </c>
      <c r="M668" s="340">
        <f t="shared" si="20"/>
        <v>173.10771627645303</v>
      </c>
      <c r="N668" s="225">
        <f>L668/K668*100</f>
        <v>100</v>
      </c>
    </row>
    <row r="669" spans="1:14" x14ac:dyDescent="0.25">
      <c r="A669" s="132"/>
      <c r="B669" s="133" t="s">
        <v>277</v>
      </c>
      <c r="C669" s="133" t="s">
        <v>278</v>
      </c>
      <c r="D669" s="134"/>
      <c r="E669" s="134"/>
      <c r="F669" s="134"/>
      <c r="G669" s="134"/>
      <c r="H669" s="135"/>
      <c r="I669" s="222"/>
      <c r="J669" s="135"/>
      <c r="K669" s="132"/>
      <c r="L669" s="132"/>
      <c r="M669" s="337"/>
      <c r="N669" s="337"/>
    </row>
    <row r="670" spans="1:14" x14ac:dyDescent="0.25">
      <c r="A670" s="102"/>
      <c r="B670" s="102">
        <v>3</v>
      </c>
      <c r="C670" s="102" t="s">
        <v>61</v>
      </c>
      <c r="D670" s="110"/>
      <c r="E670" s="110"/>
      <c r="F670" s="110"/>
      <c r="G670" s="110"/>
      <c r="H670" s="110"/>
      <c r="I670" s="205">
        <v>154000</v>
      </c>
      <c r="J670" s="214">
        <v>190000</v>
      </c>
      <c r="K670" s="116">
        <v>390000</v>
      </c>
      <c r="L670" s="116">
        <v>295000</v>
      </c>
      <c r="M670" s="340">
        <f t="shared" si="20"/>
        <v>191.55844155844156</v>
      </c>
      <c r="N670" s="225">
        <f>L670/K670*100</f>
        <v>75.641025641025635</v>
      </c>
    </row>
    <row r="671" spans="1:14" x14ac:dyDescent="0.25">
      <c r="A671" s="102"/>
      <c r="B671" s="102">
        <v>38</v>
      </c>
      <c r="C671" s="102" t="s">
        <v>45</v>
      </c>
      <c r="D671" s="110"/>
      <c r="E671" s="110"/>
      <c r="F671" s="110"/>
      <c r="G671" s="110"/>
      <c r="H671" s="110"/>
      <c r="I671" s="205">
        <v>154000</v>
      </c>
      <c r="J671" s="214">
        <v>190000</v>
      </c>
      <c r="K671" s="116">
        <v>290000</v>
      </c>
      <c r="L671" s="116">
        <v>295000</v>
      </c>
      <c r="M671" s="340">
        <f t="shared" si="20"/>
        <v>191.55844155844156</v>
      </c>
      <c r="N671" s="225">
        <f>L671/K671*100</f>
        <v>101.72413793103448</v>
      </c>
    </row>
    <row r="672" spans="1:14" x14ac:dyDescent="0.25">
      <c r="A672" s="19"/>
      <c r="B672" s="19">
        <v>381</v>
      </c>
      <c r="C672" s="19" t="s">
        <v>59</v>
      </c>
      <c r="D672" s="20"/>
      <c r="E672" s="20"/>
      <c r="F672" s="20"/>
      <c r="G672" s="20"/>
      <c r="H672" s="20"/>
      <c r="I672" s="162">
        <v>63000</v>
      </c>
      <c r="J672" s="215">
        <v>100000</v>
      </c>
      <c r="K672" s="22">
        <v>110000</v>
      </c>
      <c r="L672" s="22">
        <v>99000</v>
      </c>
      <c r="M672" s="340">
        <f t="shared" si="20"/>
        <v>157.14285714285714</v>
      </c>
      <c r="N672" s="225">
        <f>L672/K672*100</f>
        <v>90</v>
      </c>
    </row>
    <row r="673" spans="1:16" x14ac:dyDescent="0.25">
      <c r="A673" s="26"/>
      <c r="B673" s="26">
        <v>382</v>
      </c>
      <c r="C673" s="26" t="s">
        <v>74</v>
      </c>
      <c r="D673" s="25"/>
      <c r="E673" s="25"/>
      <c r="F673" s="25"/>
      <c r="G673" s="25"/>
      <c r="H673" s="25"/>
      <c r="I673" s="236">
        <v>91000</v>
      </c>
      <c r="J673" s="219">
        <v>90000</v>
      </c>
      <c r="K673" s="27">
        <v>280000</v>
      </c>
      <c r="L673" s="27">
        <v>196000</v>
      </c>
      <c r="M673" s="340">
        <f t="shared" si="20"/>
        <v>215.38461538461539</v>
      </c>
      <c r="N673" s="225">
        <f>L673/K673*100</f>
        <v>70</v>
      </c>
    </row>
    <row r="674" spans="1:16" x14ac:dyDescent="0.25">
      <c r="A674" s="132"/>
      <c r="B674" s="133" t="s">
        <v>82</v>
      </c>
      <c r="C674" s="133" t="s">
        <v>280</v>
      </c>
      <c r="D674" s="134"/>
      <c r="E674" s="134"/>
      <c r="F674" s="134"/>
      <c r="G674" s="135"/>
      <c r="H674" s="135"/>
      <c r="I674" s="222"/>
      <c r="J674" s="135"/>
      <c r="K674" s="132"/>
      <c r="L674" s="132"/>
      <c r="M674" s="337"/>
      <c r="N674" s="337"/>
    </row>
    <row r="675" spans="1:16" x14ac:dyDescent="0.25">
      <c r="A675" s="117"/>
      <c r="B675" s="117">
        <v>3</v>
      </c>
      <c r="C675" s="117" t="s">
        <v>61</v>
      </c>
      <c r="D675" s="118"/>
      <c r="E675" s="118"/>
      <c r="F675" s="118"/>
      <c r="G675" s="118"/>
      <c r="H675" s="118"/>
      <c r="I675" s="235">
        <v>791707</v>
      </c>
      <c r="J675" s="217">
        <v>768000</v>
      </c>
      <c r="K675" s="119">
        <v>947600</v>
      </c>
      <c r="L675" s="119">
        <v>828676</v>
      </c>
      <c r="M675" s="340">
        <f t="shared" si="20"/>
        <v>104.66953052076084</v>
      </c>
      <c r="N675" s="225">
        <f t="shared" ref="N675:N685" si="21">L675/K675*100</f>
        <v>87.449978894048115</v>
      </c>
    </row>
    <row r="676" spans="1:16" x14ac:dyDescent="0.25">
      <c r="A676" s="102"/>
      <c r="B676" s="102">
        <v>31</v>
      </c>
      <c r="C676" s="102" t="s">
        <v>62</v>
      </c>
      <c r="D676" s="110"/>
      <c r="E676" s="110"/>
      <c r="F676" s="110"/>
      <c r="G676" s="110"/>
      <c r="H676" s="110"/>
      <c r="I676" s="205">
        <v>527147</v>
      </c>
      <c r="J676" s="214">
        <v>663000</v>
      </c>
      <c r="K676" s="116">
        <v>715600</v>
      </c>
      <c r="L676" s="116">
        <v>627246.14</v>
      </c>
      <c r="M676" s="340">
        <f t="shared" si="20"/>
        <v>118.98884751312254</v>
      </c>
      <c r="N676" s="225">
        <f t="shared" si="21"/>
        <v>87.653177752934596</v>
      </c>
    </row>
    <row r="677" spans="1:16" x14ac:dyDescent="0.25">
      <c r="A677" s="102"/>
      <c r="B677" s="102">
        <v>311</v>
      </c>
      <c r="C677" s="102" t="s">
        <v>83</v>
      </c>
      <c r="D677" s="110"/>
      <c r="E677" s="110"/>
      <c r="F677" s="110"/>
      <c r="G677" s="110"/>
      <c r="H677" s="110"/>
      <c r="I677" s="205">
        <v>432500</v>
      </c>
      <c r="J677" s="214">
        <v>550000</v>
      </c>
      <c r="K677" s="116">
        <v>570000</v>
      </c>
      <c r="L677" s="116">
        <v>504752.46</v>
      </c>
      <c r="M677" s="340">
        <f t="shared" si="20"/>
        <v>116.7057710982659</v>
      </c>
      <c r="N677" s="225">
        <f t="shared" si="21"/>
        <v>88.553063157894741</v>
      </c>
    </row>
    <row r="678" spans="1:16" x14ac:dyDescent="0.25">
      <c r="A678" s="102"/>
      <c r="B678" s="102">
        <v>312</v>
      </c>
      <c r="C678" s="102" t="s">
        <v>31</v>
      </c>
      <c r="D678" s="110"/>
      <c r="E678" s="110"/>
      <c r="F678" s="110"/>
      <c r="G678" s="110"/>
      <c r="H678" s="110"/>
      <c r="I678" s="205">
        <v>18500</v>
      </c>
      <c r="J678" s="214">
        <v>15000</v>
      </c>
      <c r="K678" s="116">
        <v>37600</v>
      </c>
      <c r="L678" s="116">
        <v>35676.22</v>
      </c>
      <c r="M678" s="340">
        <f t="shared" si="20"/>
        <v>192.84443243243243</v>
      </c>
      <c r="N678" s="225">
        <f t="shared" si="21"/>
        <v>94.883563829787235</v>
      </c>
    </row>
    <row r="679" spans="1:16" x14ac:dyDescent="0.25">
      <c r="A679" s="102"/>
      <c r="B679" s="102">
        <v>313</v>
      </c>
      <c r="C679" s="102" t="s">
        <v>29</v>
      </c>
      <c r="D679" s="110"/>
      <c r="E679" s="110"/>
      <c r="F679" s="110"/>
      <c r="G679" s="110"/>
      <c r="H679" s="110"/>
      <c r="I679" s="205">
        <v>94647</v>
      </c>
      <c r="J679" s="214">
        <v>98000</v>
      </c>
      <c r="K679" s="116">
        <v>108000</v>
      </c>
      <c r="L679" s="116">
        <v>86817.46</v>
      </c>
      <c r="M679" s="340">
        <f t="shared" si="20"/>
        <v>91.727640601392551</v>
      </c>
      <c r="N679" s="225">
        <f t="shared" si="21"/>
        <v>80.386537037037044</v>
      </c>
    </row>
    <row r="680" spans="1:16" x14ac:dyDescent="0.25">
      <c r="A680" s="102"/>
      <c r="B680" s="102">
        <v>32</v>
      </c>
      <c r="C680" s="102" t="s">
        <v>80</v>
      </c>
      <c r="D680" s="110"/>
      <c r="E680" s="110"/>
      <c r="F680" s="110"/>
      <c r="G680" s="110"/>
      <c r="H680" s="110"/>
      <c r="I680" s="205">
        <v>80183</v>
      </c>
      <c r="J680" s="214">
        <v>105000</v>
      </c>
      <c r="K680" s="116">
        <v>109000</v>
      </c>
      <c r="L680" s="116">
        <v>134379.96</v>
      </c>
      <c r="M680" s="340">
        <f t="shared" si="20"/>
        <v>167.59158425102575</v>
      </c>
      <c r="N680" s="225">
        <f t="shared" si="21"/>
        <v>123.28436697247707</v>
      </c>
    </row>
    <row r="681" spans="1:16" x14ac:dyDescent="0.25">
      <c r="A681" s="19"/>
      <c r="B681" s="19">
        <v>321</v>
      </c>
      <c r="C681" s="19" t="s">
        <v>32</v>
      </c>
      <c r="D681" s="20"/>
      <c r="E681" s="20"/>
      <c r="F681" s="20"/>
      <c r="G681" s="20"/>
      <c r="H681" s="20"/>
      <c r="I681" s="162">
        <v>39204</v>
      </c>
      <c r="J681" s="215">
        <v>50000</v>
      </c>
      <c r="K681" s="22">
        <v>50000</v>
      </c>
      <c r="L681" s="22">
        <v>42646</v>
      </c>
      <c r="M681" s="340">
        <f t="shared" si="20"/>
        <v>108.77971635547392</v>
      </c>
      <c r="N681" s="225">
        <f t="shared" si="21"/>
        <v>85.292000000000002</v>
      </c>
    </row>
    <row r="682" spans="1:16" x14ac:dyDescent="0.25">
      <c r="A682" s="4"/>
      <c r="B682" s="4">
        <v>322</v>
      </c>
      <c r="C682" s="4" t="s">
        <v>33</v>
      </c>
      <c r="D682" s="5"/>
      <c r="E682" s="5"/>
      <c r="F682" s="5"/>
      <c r="G682" s="5"/>
      <c r="H682" s="5"/>
      <c r="I682" s="204">
        <v>23464</v>
      </c>
      <c r="J682" s="218">
        <v>25000</v>
      </c>
      <c r="K682" s="31">
        <v>45000</v>
      </c>
      <c r="L682" s="31">
        <v>39091.24</v>
      </c>
      <c r="M682" s="340">
        <f t="shared" si="20"/>
        <v>166.60092055915442</v>
      </c>
      <c r="N682" s="225">
        <f t="shared" si="21"/>
        <v>86.869422222222212</v>
      </c>
    </row>
    <row r="683" spans="1:16" x14ac:dyDescent="0.25">
      <c r="A683" s="19"/>
      <c r="B683" s="19">
        <v>323</v>
      </c>
      <c r="C683" s="19" t="s">
        <v>34</v>
      </c>
      <c r="D683" s="20"/>
      <c r="E683" s="20"/>
      <c r="F683" s="20"/>
      <c r="G683" s="20"/>
      <c r="H683" s="20"/>
      <c r="I683" s="162">
        <v>17516</v>
      </c>
      <c r="J683" s="215">
        <v>30000</v>
      </c>
      <c r="K683" s="22">
        <v>9000</v>
      </c>
      <c r="L683" s="22">
        <v>48337</v>
      </c>
      <c r="M683" s="340">
        <f t="shared" si="20"/>
        <v>275.9591230874629</v>
      </c>
      <c r="N683" s="340">
        <f t="shared" si="21"/>
        <v>537.07777777777778</v>
      </c>
      <c r="O683" s="98"/>
      <c r="P683" s="98"/>
    </row>
    <row r="684" spans="1:16" x14ac:dyDescent="0.25">
      <c r="A684" s="102"/>
      <c r="B684" s="102">
        <v>4</v>
      </c>
      <c r="C684" s="102" t="s">
        <v>46</v>
      </c>
      <c r="D684" s="110"/>
      <c r="E684" s="110"/>
      <c r="F684" s="110"/>
      <c r="G684" s="110"/>
      <c r="H684" s="110"/>
      <c r="I684" s="205">
        <v>37500</v>
      </c>
      <c r="J684" s="214">
        <v>0</v>
      </c>
      <c r="K684" s="116">
        <v>68000</v>
      </c>
      <c r="L684" s="116">
        <v>67050</v>
      </c>
      <c r="M684" s="340">
        <f t="shared" si="20"/>
        <v>178.8</v>
      </c>
      <c r="N684" s="340">
        <f t="shared" si="21"/>
        <v>98.602941176470594</v>
      </c>
      <c r="O684" s="98"/>
      <c r="P684" s="98"/>
    </row>
    <row r="685" spans="1:16" s="98" customFormat="1" x14ac:dyDescent="0.25">
      <c r="A685" s="102"/>
      <c r="B685" s="102">
        <v>42</v>
      </c>
      <c r="C685" s="102" t="s">
        <v>46</v>
      </c>
      <c r="D685" s="110"/>
      <c r="E685" s="110"/>
      <c r="F685" s="110"/>
      <c r="G685" s="110"/>
      <c r="H685" s="110"/>
      <c r="I685" s="205">
        <v>37500</v>
      </c>
      <c r="J685" s="214">
        <v>0</v>
      </c>
      <c r="K685" s="116">
        <v>68000</v>
      </c>
      <c r="L685" s="116">
        <v>67050</v>
      </c>
      <c r="M685" s="340">
        <f t="shared" si="20"/>
        <v>178.8</v>
      </c>
      <c r="N685" s="340">
        <f t="shared" si="21"/>
        <v>98.602941176470594</v>
      </c>
    </row>
    <row r="686" spans="1:16" s="98" customFormat="1" x14ac:dyDescent="0.25">
      <c r="A686" s="19"/>
      <c r="B686" s="19">
        <v>421</v>
      </c>
      <c r="C686" s="19" t="s">
        <v>48</v>
      </c>
      <c r="D686" s="20"/>
      <c r="E686" s="20"/>
      <c r="F686" s="20"/>
      <c r="G686" s="20"/>
      <c r="H686" s="20"/>
      <c r="I686" s="162">
        <v>37500</v>
      </c>
      <c r="J686" s="20">
        <v>0</v>
      </c>
      <c r="K686" s="22">
        <v>0</v>
      </c>
      <c r="L686" s="22">
        <v>0</v>
      </c>
      <c r="M686" s="340">
        <f t="shared" si="20"/>
        <v>0</v>
      </c>
      <c r="N686" s="340">
        <v>0</v>
      </c>
    </row>
    <row r="687" spans="1:16" s="98" customFormat="1" x14ac:dyDescent="0.25">
      <c r="A687" s="26"/>
      <c r="B687" s="26">
        <v>422</v>
      </c>
      <c r="C687" s="26" t="s">
        <v>132</v>
      </c>
      <c r="D687" s="25"/>
      <c r="E687" s="25"/>
      <c r="F687" s="25"/>
      <c r="G687" s="25"/>
      <c r="H687" s="25"/>
      <c r="I687" s="236">
        <v>91000</v>
      </c>
      <c r="J687" s="25">
        <v>0</v>
      </c>
      <c r="K687" s="27">
        <v>0</v>
      </c>
      <c r="L687" s="27">
        <v>0</v>
      </c>
      <c r="M687" s="340">
        <f t="shared" si="20"/>
        <v>0</v>
      </c>
      <c r="N687" s="340">
        <v>0</v>
      </c>
    </row>
    <row r="688" spans="1:16" s="98" customFormat="1" x14ac:dyDescent="0.25">
      <c r="A688" s="132"/>
      <c r="B688" s="133" t="s">
        <v>279</v>
      </c>
      <c r="C688" s="133" t="s">
        <v>281</v>
      </c>
      <c r="D688" s="134"/>
      <c r="E688" s="134"/>
      <c r="F688" s="134"/>
      <c r="G688" s="134"/>
      <c r="H688" s="134"/>
      <c r="I688" s="222"/>
      <c r="J688" s="135"/>
      <c r="K688" s="132"/>
      <c r="L688" s="132"/>
      <c r="M688" s="337"/>
      <c r="N688" s="337"/>
    </row>
    <row r="689" spans="1:17" s="98" customFormat="1" x14ac:dyDescent="0.25">
      <c r="A689" s="117"/>
      <c r="B689" s="117">
        <v>3</v>
      </c>
      <c r="C689" s="117" t="s">
        <v>61</v>
      </c>
      <c r="D689" s="118"/>
      <c r="E689" s="118"/>
      <c r="F689" s="118"/>
      <c r="G689" s="118"/>
      <c r="H689" s="118"/>
      <c r="I689" s="235">
        <v>141030</v>
      </c>
      <c r="J689" s="217">
        <v>130000</v>
      </c>
      <c r="K689" s="119">
        <v>130000</v>
      </c>
      <c r="L689" s="119">
        <v>73974.36</v>
      </c>
      <c r="M689" s="340">
        <f t="shared" si="20"/>
        <v>52.452924909593705</v>
      </c>
      <c r="N689" s="340">
        <v>56.9</v>
      </c>
    </row>
    <row r="690" spans="1:17" s="98" customFormat="1" x14ac:dyDescent="0.25">
      <c r="A690" s="102"/>
      <c r="B690" s="102">
        <v>38</v>
      </c>
      <c r="C690" s="102" t="s">
        <v>45</v>
      </c>
      <c r="D690" s="110"/>
      <c r="E690" s="110"/>
      <c r="F690" s="110"/>
      <c r="G690" s="110"/>
      <c r="H690" s="110"/>
      <c r="I690" s="205">
        <v>141030</v>
      </c>
      <c r="J690" s="214">
        <v>130000</v>
      </c>
      <c r="K690" s="116">
        <v>130000</v>
      </c>
      <c r="L690" s="116">
        <v>73974</v>
      </c>
      <c r="M690" s="340">
        <f t="shared" si="20"/>
        <v>52.452669644756433</v>
      </c>
      <c r="N690" s="340">
        <v>56.9</v>
      </c>
      <c r="Q690" s="100"/>
    </row>
    <row r="691" spans="1:17" s="98" customFormat="1" x14ac:dyDescent="0.25">
      <c r="A691" s="19"/>
      <c r="B691" s="19">
        <v>381</v>
      </c>
      <c r="C691" s="19" t="s">
        <v>59</v>
      </c>
      <c r="D691" s="20"/>
      <c r="E691" s="20"/>
      <c r="F691" s="20"/>
      <c r="G691" s="20"/>
      <c r="H691" s="20"/>
      <c r="I691" s="162">
        <v>141030</v>
      </c>
      <c r="J691" s="215">
        <v>130000</v>
      </c>
      <c r="K691" s="22">
        <v>130000</v>
      </c>
      <c r="L691" s="22">
        <v>73974</v>
      </c>
      <c r="M691" s="340">
        <f t="shared" si="20"/>
        <v>52.452669644756433</v>
      </c>
      <c r="N691" s="340">
        <f>L691/K691*100</f>
        <v>56.903076923076924</v>
      </c>
    </row>
    <row r="692" spans="1:17" s="98" customFormat="1" x14ac:dyDescent="0.25">
      <c r="A692" s="45"/>
      <c r="B692" s="84" t="s">
        <v>282</v>
      </c>
      <c r="C692" s="84" t="s">
        <v>283</v>
      </c>
      <c r="D692" s="91"/>
      <c r="E692" s="91"/>
      <c r="F692" s="91"/>
      <c r="G692" s="91"/>
      <c r="H692" s="49"/>
      <c r="I692" s="238"/>
      <c r="J692" s="49"/>
      <c r="K692" s="45"/>
      <c r="L692" s="45"/>
      <c r="M692" s="337"/>
      <c r="N692" s="337"/>
    </row>
    <row r="693" spans="1:17" s="98" customFormat="1" x14ac:dyDescent="0.25">
      <c r="A693" s="102"/>
      <c r="B693" s="102">
        <v>3</v>
      </c>
      <c r="C693" s="102" t="s">
        <v>61</v>
      </c>
      <c r="D693" s="110"/>
      <c r="E693" s="110"/>
      <c r="F693" s="110"/>
      <c r="G693" s="110"/>
      <c r="H693" s="110"/>
      <c r="I693" s="205">
        <v>252000</v>
      </c>
      <c r="J693" s="214">
        <v>220000</v>
      </c>
      <c r="K693" s="116">
        <v>451000</v>
      </c>
      <c r="L693" s="116">
        <v>187826</v>
      </c>
      <c r="M693" s="340">
        <f t="shared" ref="M693:M696" si="22">L693/I693*100</f>
        <v>74.534126984126985</v>
      </c>
      <c r="N693" s="225">
        <f>L693/K693*100</f>
        <v>41.646563192904658</v>
      </c>
      <c r="O693"/>
      <c r="P693"/>
    </row>
    <row r="694" spans="1:17" s="98" customFormat="1" x14ac:dyDescent="0.25">
      <c r="A694" s="102"/>
      <c r="B694" s="102">
        <v>38</v>
      </c>
      <c r="C694" s="102" t="s">
        <v>45</v>
      </c>
      <c r="D694" s="110"/>
      <c r="E694" s="110"/>
      <c r="F694" s="110"/>
      <c r="G694" s="110"/>
      <c r="H694" s="110"/>
      <c r="I694" s="205">
        <v>252247</v>
      </c>
      <c r="J694" s="214">
        <v>220000</v>
      </c>
      <c r="K694" s="116">
        <v>361000</v>
      </c>
      <c r="L694" s="116">
        <v>187826</v>
      </c>
      <c r="M694" s="340">
        <f t="shared" si="22"/>
        <v>74.461143244518269</v>
      </c>
      <c r="N694" s="225">
        <f>L694/K694*100</f>
        <v>52.029362880886431</v>
      </c>
      <c r="O694"/>
      <c r="P694"/>
    </row>
    <row r="695" spans="1:17" x14ac:dyDescent="0.25">
      <c r="A695" s="19"/>
      <c r="B695" s="19">
        <v>381</v>
      </c>
      <c r="C695" s="19" t="s">
        <v>59</v>
      </c>
      <c r="D695" s="20"/>
      <c r="E695" s="20"/>
      <c r="F695" s="20"/>
      <c r="G695" s="20"/>
      <c r="H695" s="20"/>
      <c r="I695" s="162">
        <v>181252</v>
      </c>
      <c r="J695" s="215">
        <v>140000</v>
      </c>
      <c r="K695" s="22">
        <v>281000</v>
      </c>
      <c r="L695" s="22">
        <v>187826</v>
      </c>
      <c r="M695" s="340">
        <f t="shared" si="22"/>
        <v>103.62699446075079</v>
      </c>
      <c r="N695" s="225">
        <f>L695/K695*100</f>
        <v>66.841992882562266</v>
      </c>
      <c r="Q695" s="1"/>
    </row>
    <row r="696" spans="1:17" x14ac:dyDescent="0.25">
      <c r="A696" s="19"/>
      <c r="B696" s="19">
        <v>382</v>
      </c>
      <c r="C696" s="19" t="s">
        <v>74</v>
      </c>
      <c r="D696" s="20"/>
      <c r="E696" s="20"/>
      <c r="F696" s="20"/>
      <c r="G696" s="20"/>
      <c r="H696" s="20"/>
      <c r="I696" s="162">
        <v>71995</v>
      </c>
      <c r="J696" s="215">
        <v>80000</v>
      </c>
      <c r="K696" s="22">
        <v>80000</v>
      </c>
      <c r="L696" s="22">
        <v>172826</v>
      </c>
      <c r="M696" s="340">
        <f t="shared" si="22"/>
        <v>240.05278144315577</v>
      </c>
      <c r="N696" s="225">
        <f>L696/K696*100</f>
        <v>216.03249999999997</v>
      </c>
      <c r="P696" s="1"/>
    </row>
    <row r="697" spans="1:17" x14ac:dyDescent="0.25">
      <c r="A697" s="98"/>
      <c r="B697" s="99"/>
      <c r="C697" s="99"/>
      <c r="D697" s="99"/>
      <c r="E697" s="99"/>
      <c r="F697" s="99"/>
      <c r="G697" s="99"/>
      <c r="H697" s="99"/>
      <c r="I697" s="98"/>
      <c r="J697" s="98"/>
      <c r="K697" s="98"/>
      <c r="L697" s="98"/>
      <c r="M697" s="98"/>
    </row>
    <row r="698" spans="1:17" x14ac:dyDescent="0.25">
      <c r="A698" s="98"/>
      <c r="B698" s="98"/>
      <c r="C698" s="98"/>
      <c r="D698" s="98"/>
      <c r="E698" s="98"/>
      <c r="F698" s="98"/>
      <c r="G698" s="98"/>
      <c r="H698" s="98"/>
      <c r="I698" s="100"/>
      <c r="J698" s="98"/>
      <c r="K698" s="100"/>
      <c r="L698" s="100"/>
      <c r="M698" s="98"/>
    </row>
    <row r="699" spans="1:17" x14ac:dyDescent="0.25">
      <c r="A699" s="98"/>
      <c r="B699" s="98"/>
      <c r="C699" s="98"/>
      <c r="D699" s="98"/>
      <c r="E699" s="98"/>
      <c r="F699" s="98"/>
      <c r="G699" s="98"/>
      <c r="H699" s="98"/>
      <c r="I699" s="100"/>
      <c r="J699" s="98"/>
      <c r="K699" s="100"/>
      <c r="L699" s="100"/>
      <c r="M699" s="98"/>
      <c r="N699" s="345"/>
      <c r="O699" s="98"/>
      <c r="P699" s="98"/>
    </row>
    <row r="700" spans="1:17" ht="13.5" customHeight="1" x14ac:dyDescent="0.25">
      <c r="A700" s="98" t="s">
        <v>398</v>
      </c>
      <c r="B700" s="98"/>
      <c r="C700" s="98"/>
      <c r="D700" s="98"/>
      <c r="E700" s="98"/>
      <c r="F700" s="98"/>
      <c r="G700" s="98"/>
      <c r="H700" s="98"/>
      <c r="I700" s="100"/>
      <c r="J700" s="98"/>
      <c r="K700" s="100"/>
      <c r="L700" s="100"/>
      <c r="M700" s="98"/>
      <c r="N700" s="345"/>
      <c r="O700" s="98"/>
      <c r="P700" s="98"/>
    </row>
    <row r="701" spans="1:17" s="98" customFormat="1" hidden="1" x14ac:dyDescent="0.25">
      <c r="N701" s="345"/>
    </row>
    <row r="702" spans="1:17" s="98" customFormat="1" ht="14.25" hidden="1" customHeight="1" x14ac:dyDescent="0.25">
      <c r="N702" s="345"/>
    </row>
    <row r="703" spans="1:17" s="98" customFormat="1" ht="18.75" hidden="1" x14ac:dyDescent="0.3">
      <c r="B703" s="153"/>
      <c r="C703" s="153"/>
      <c r="D703" s="153"/>
      <c r="E703" s="153"/>
      <c r="F703" s="153"/>
      <c r="G703" s="153"/>
      <c r="H703" s="153"/>
      <c r="I703" s="153"/>
      <c r="J703" s="153"/>
      <c r="K703" s="142"/>
      <c r="N703" s="345"/>
    </row>
    <row r="704" spans="1:17" s="98" customFormat="1" ht="18.75" hidden="1" x14ac:dyDescent="0.3">
      <c r="B704" s="153"/>
      <c r="C704" s="153"/>
      <c r="D704" s="153"/>
      <c r="E704" s="153"/>
      <c r="F704" s="153"/>
      <c r="G704" s="153"/>
      <c r="H704" s="153"/>
      <c r="I704" s="153"/>
      <c r="J704" s="153"/>
      <c r="K704" s="142"/>
      <c r="N704" s="345"/>
    </row>
    <row r="705" spans="1:14" s="98" customFormat="1" hidden="1" x14ac:dyDescent="0.25">
      <c r="N705" s="345"/>
    </row>
    <row r="706" spans="1:14" s="98" customFormat="1" hidden="1" x14ac:dyDescent="0.25">
      <c r="N706" s="345"/>
    </row>
    <row r="707" spans="1:14" s="98" customFormat="1" hidden="1" x14ac:dyDescent="0.25">
      <c r="N707" s="345"/>
    </row>
    <row r="708" spans="1:14" s="98" customFormat="1" hidden="1" x14ac:dyDescent="0.25">
      <c r="N708" s="345"/>
    </row>
    <row r="709" spans="1:14" s="98" customFormat="1" hidden="1" x14ac:dyDescent="0.25">
      <c r="N709" s="345"/>
    </row>
    <row r="710" spans="1:14" s="98" customFormat="1" hidden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 s="345"/>
    </row>
    <row r="711" spans="1:14" s="98" customFormat="1" hidden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 s="345"/>
    </row>
    <row r="712" spans="1:14" s="98" customFormat="1" ht="15.75" hidden="1" x14ac:dyDescent="0.25">
      <c r="B712" s="107"/>
      <c r="C712" s="107"/>
      <c r="D712" s="107"/>
      <c r="E712" s="107"/>
      <c r="F712" s="107"/>
      <c r="G712" s="107"/>
      <c r="H712" s="107"/>
      <c r="I712" s="107"/>
      <c r="J712" s="107"/>
      <c r="K712" s="107"/>
      <c r="L712" s="107"/>
      <c r="M712" s="107"/>
      <c r="N712" s="345"/>
    </row>
    <row r="713" spans="1:14" s="98" customFormat="1" ht="15.75" hidden="1" x14ac:dyDescent="0.25">
      <c r="I713" s="100"/>
      <c r="K713" s="100"/>
      <c r="L713" s="100"/>
      <c r="M713" s="107"/>
      <c r="N713" s="345"/>
    </row>
    <row r="714" spans="1:14" s="98" customFormat="1" hidden="1" x14ac:dyDescent="0.25">
      <c r="I714" s="100"/>
      <c r="K714" s="100"/>
      <c r="L714" s="100"/>
      <c r="N714" s="345"/>
    </row>
    <row r="715" spans="1:14" s="98" customFormat="1" hidden="1" x14ac:dyDescent="0.25">
      <c r="I715" s="100"/>
      <c r="K715" s="100"/>
      <c r="L715" s="100"/>
      <c r="N715" s="345"/>
    </row>
    <row r="716" spans="1:14" s="98" customFormat="1" hidden="1" x14ac:dyDescent="0.25">
      <c r="B716" s="154"/>
      <c r="C716" s="154"/>
      <c r="I716" s="100"/>
      <c r="K716" s="100"/>
      <c r="L716" s="100"/>
      <c r="N716" s="345"/>
    </row>
    <row r="717" spans="1:14" s="98" customFormat="1" hidden="1" x14ac:dyDescent="0.25">
      <c r="N717" s="345"/>
    </row>
    <row r="718" spans="1:14" s="98" customFormat="1" hidden="1" x14ac:dyDescent="0.25">
      <c r="D718" s="142"/>
      <c r="I718" s="155"/>
      <c r="K718" s="155"/>
      <c r="L718" s="155"/>
      <c r="N718" s="345"/>
    </row>
    <row r="719" spans="1:14" s="98" customFormat="1" hidden="1" x14ac:dyDescent="0.25">
      <c r="A719"/>
      <c r="I719" s="100"/>
      <c r="N719" s="345"/>
    </row>
    <row r="720" spans="1:14" s="98" customFormat="1" hidden="1" x14ac:dyDescent="0.25">
      <c r="A720" t="s">
        <v>118</v>
      </c>
      <c r="N720" s="345"/>
    </row>
    <row r="721" spans="1:14" s="98" customFormat="1" ht="15.75" hidden="1" x14ac:dyDescent="0.25">
      <c r="A721" s="107" t="s">
        <v>284</v>
      </c>
      <c r="N721" s="345"/>
    </row>
    <row r="722" spans="1:14" s="98" customFormat="1" ht="15.75" x14ac:dyDescent="0.25">
      <c r="A722" s="107" t="s">
        <v>422</v>
      </c>
      <c r="N722" s="345"/>
    </row>
    <row r="723" spans="1:14" s="98" customFormat="1" ht="15.75" x14ac:dyDescent="0.25">
      <c r="A723" s="107"/>
      <c r="N723" s="345"/>
    </row>
    <row r="724" spans="1:14" s="98" customFormat="1" ht="15.75" x14ac:dyDescent="0.25">
      <c r="A724" s="107" t="s">
        <v>430</v>
      </c>
      <c r="N724" s="345"/>
    </row>
    <row r="725" spans="1:14" s="98" customFormat="1" ht="15.75" x14ac:dyDescent="0.25">
      <c r="A725" s="107"/>
      <c r="N725" s="345"/>
    </row>
    <row r="726" spans="1:14" s="98" customFormat="1" ht="15.75" x14ac:dyDescent="0.25">
      <c r="A726" s="107" t="s">
        <v>399</v>
      </c>
      <c r="N726" s="345"/>
    </row>
    <row r="727" spans="1:14" s="98" customFormat="1" ht="15.75" x14ac:dyDescent="0.25">
      <c r="A727" s="159" t="s">
        <v>400</v>
      </c>
      <c r="N727" s="345"/>
    </row>
    <row r="728" spans="1:14" s="98" customFormat="1" ht="15.75" x14ac:dyDescent="0.25">
      <c r="A728" s="159" t="s">
        <v>401</v>
      </c>
      <c r="N728" s="345"/>
    </row>
    <row r="729" spans="1:14" s="98" customFormat="1" ht="18.75" x14ac:dyDescent="0.3">
      <c r="A729" s="159" t="s">
        <v>402</v>
      </c>
      <c r="B729" s="153"/>
      <c r="C729" s="153"/>
      <c r="D729" s="153"/>
      <c r="E729" s="153"/>
      <c r="F729" s="153"/>
      <c r="G729" s="153"/>
      <c r="H729" s="153"/>
      <c r="I729" s="153"/>
      <c r="J729" s="156"/>
      <c r="N729" s="345"/>
    </row>
    <row r="730" spans="1:14" s="98" customFormat="1" ht="18.75" x14ac:dyDescent="0.3">
      <c r="A730" s="159" t="s">
        <v>403</v>
      </c>
      <c r="B730" s="153"/>
      <c r="C730" s="153"/>
      <c r="D730" s="153"/>
      <c r="E730" s="153"/>
      <c r="F730" s="153"/>
      <c r="G730" s="153"/>
      <c r="H730" s="153"/>
      <c r="I730" s="153"/>
      <c r="J730" s="156"/>
      <c r="N730" s="345"/>
    </row>
    <row r="731" spans="1:14" s="98" customFormat="1" ht="18.75" x14ac:dyDescent="0.3">
      <c r="A731" s="159"/>
      <c r="B731" s="153"/>
      <c r="C731" s="153"/>
      <c r="D731" s="153"/>
      <c r="E731" s="153"/>
      <c r="F731" s="153"/>
      <c r="G731" s="153"/>
      <c r="H731" s="153"/>
      <c r="I731" s="153"/>
      <c r="J731" s="156"/>
      <c r="N731" s="345"/>
    </row>
    <row r="732" spans="1:14" s="98" customFormat="1" ht="18.75" x14ac:dyDescent="0.3">
      <c r="A732" s="159" t="s">
        <v>404</v>
      </c>
      <c r="B732" s="153"/>
      <c r="C732" s="153"/>
      <c r="D732" s="153"/>
      <c r="E732" s="153"/>
      <c r="F732" s="153"/>
      <c r="G732" s="153"/>
      <c r="H732" s="153"/>
      <c r="I732" s="153"/>
      <c r="J732" s="156"/>
      <c r="N732" s="345"/>
    </row>
    <row r="733" spans="1:14" s="98" customFormat="1" ht="18.75" x14ac:dyDescent="0.3">
      <c r="A733" s="159"/>
      <c r="B733" s="153"/>
      <c r="C733" s="153"/>
      <c r="D733" s="153"/>
      <c r="E733" s="153"/>
      <c r="F733" s="153"/>
      <c r="G733" s="153"/>
      <c r="H733" s="153"/>
      <c r="I733" s="153"/>
      <c r="J733" s="156"/>
      <c r="N733" s="345"/>
    </row>
    <row r="734" spans="1:14" s="98" customFormat="1" ht="18.75" x14ac:dyDescent="0.3">
      <c r="A734" s="159"/>
      <c r="B734" s="153"/>
      <c r="C734" s="153"/>
      <c r="D734" s="153"/>
      <c r="E734" s="153"/>
      <c r="F734" s="153"/>
      <c r="G734" s="153"/>
      <c r="H734" s="153"/>
      <c r="I734" s="153"/>
      <c r="J734" s="156"/>
      <c r="N734" s="345"/>
    </row>
    <row r="735" spans="1:14" s="98" customFormat="1" ht="18.75" x14ac:dyDescent="0.3">
      <c r="A735" s="159"/>
      <c r="B735" s="153"/>
      <c r="C735" s="153"/>
      <c r="D735" s="153"/>
      <c r="E735" s="153"/>
      <c r="F735" s="142" t="s">
        <v>295</v>
      </c>
      <c r="G735" s="142"/>
      <c r="H735" s="153"/>
      <c r="I735" s="153"/>
      <c r="J735" s="156"/>
      <c r="N735" s="345"/>
    </row>
    <row r="736" spans="1:14" s="98" customFormat="1" x14ac:dyDescent="0.25">
      <c r="N736" s="345"/>
    </row>
    <row r="737" spans="1:14" s="98" customFormat="1" ht="15.75" x14ac:dyDescent="0.25">
      <c r="A737" s="160" t="s">
        <v>294</v>
      </c>
      <c r="B737" s="142"/>
      <c r="C737" s="142"/>
      <c r="D737" s="142"/>
      <c r="E737" s="142"/>
      <c r="F737" s="142"/>
      <c r="G737" s="142"/>
      <c r="H737" s="142"/>
      <c r="I737" s="142"/>
      <c r="J737" s="142"/>
      <c r="K737" s="157"/>
      <c r="L737" s="142"/>
      <c r="N737" s="345"/>
    </row>
    <row r="738" spans="1:14" s="98" customFormat="1" x14ac:dyDescent="0.25">
      <c r="B738" s="142"/>
      <c r="C738" s="142"/>
      <c r="D738" s="142"/>
      <c r="E738" s="142"/>
      <c r="F738" s="142"/>
      <c r="G738" s="142"/>
      <c r="H738" s="142"/>
      <c r="I738" s="142"/>
      <c r="J738" s="142"/>
      <c r="K738" s="157"/>
      <c r="L738" s="142"/>
      <c r="N738" s="345"/>
    </row>
    <row r="739" spans="1:14" s="98" customFormat="1" ht="15.75" x14ac:dyDescent="0.25">
      <c r="A739" s="159" t="s">
        <v>397</v>
      </c>
      <c r="K739" s="100"/>
      <c r="L739" s="100"/>
      <c r="N739" s="345"/>
    </row>
    <row r="740" spans="1:14" s="98" customFormat="1" x14ac:dyDescent="0.25">
      <c r="E740" s="98" t="s">
        <v>394</v>
      </c>
      <c r="K740" s="100"/>
      <c r="L740" s="100"/>
      <c r="M740" s="142"/>
      <c r="N740" s="345"/>
    </row>
    <row r="741" spans="1:14" s="98" customFormat="1" x14ac:dyDescent="0.25">
      <c r="E741" s="98" t="s">
        <v>395</v>
      </c>
      <c r="K741" s="100"/>
      <c r="L741" s="100"/>
      <c r="M741" s="157"/>
      <c r="N741" s="345"/>
    </row>
    <row r="742" spans="1:14" s="98" customFormat="1" x14ac:dyDescent="0.25">
      <c r="E742" s="98" t="s">
        <v>396</v>
      </c>
      <c r="K742" s="100"/>
      <c r="L742" s="100"/>
      <c r="N742" s="345"/>
    </row>
    <row r="743" spans="1:14" s="98" customFormat="1" x14ac:dyDescent="0.25">
      <c r="K743" s="100"/>
      <c r="L743" s="100"/>
      <c r="M743" s="158"/>
      <c r="N743" s="345"/>
    </row>
    <row r="744" spans="1:14" s="98" customFormat="1" x14ac:dyDescent="0.25">
      <c r="K744" s="100"/>
      <c r="L744" s="100"/>
      <c r="N744" s="345"/>
    </row>
    <row r="745" spans="1:14" s="98" customFormat="1" x14ac:dyDescent="0.25">
      <c r="K745" s="100"/>
      <c r="L745" s="100"/>
      <c r="N745" s="345"/>
    </row>
    <row r="746" spans="1:14" s="98" customFormat="1" x14ac:dyDescent="0.25">
      <c r="K746" s="100"/>
      <c r="L746" s="100"/>
      <c r="N746" s="345"/>
    </row>
    <row r="747" spans="1:14" s="98" customFormat="1" x14ac:dyDescent="0.25">
      <c r="K747" s="100"/>
      <c r="L747" s="100"/>
      <c r="N747" s="345"/>
    </row>
    <row r="748" spans="1:14" s="98" customFormat="1" x14ac:dyDescent="0.25">
      <c r="K748" s="100"/>
      <c r="L748" s="100"/>
      <c r="M748" s="158"/>
      <c r="N748" s="345"/>
    </row>
    <row r="749" spans="1:14" s="98" customFormat="1" x14ac:dyDescent="0.25">
      <c r="A749" s="142"/>
      <c r="K749" s="100"/>
      <c r="L749" s="100"/>
      <c r="N749" s="345"/>
    </row>
    <row r="750" spans="1:14" s="98" customFormat="1" x14ac:dyDescent="0.25">
      <c r="A750" s="142"/>
      <c r="K750" s="98" t="s">
        <v>287</v>
      </c>
      <c r="N750" s="345"/>
    </row>
    <row r="751" spans="1:14" s="98" customFormat="1" x14ac:dyDescent="0.25">
      <c r="K751" s="98" t="s">
        <v>296</v>
      </c>
      <c r="N751" s="345"/>
    </row>
    <row r="752" spans="1:14" s="98" customFormat="1" x14ac:dyDescent="0.25">
      <c r="K752" s="100"/>
      <c r="L752" s="100"/>
      <c r="N752" s="345"/>
    </row>
    <row r="753" spans="2:14" s="98" customFormat="1" x14ac:dyDescent="0.25">
      <c r="K753" s="100"/>
      <c r="L753" s="100"/>
      <c r="N753" s="345"/>
    </row>
    <row r="754" spans="2:14" s="98" customFormat="1" x14ac:dyDescent="0.25">
      <c r="K754" s="100"/>
      <c r="L754" s="100"/>
      <c r="N754" s="345"/>
    </row>
    <row r="755" spans="2:14" s="98" customFormat="1" x14ac:dyDescent="0.25">
      <c r="K755" s="100"/>
      <c r="L755" s="100"/>
      <c r="N755" s="345"/>
    </row>
    <row r="756" spans="2:14" s="98" customFormat="1" x14ac:dyDescent="0.25">
      <c r="K756" s="100"/>
      <c r="L756" s="100"/>
      <c r="N756" s="345"/>
    </row>
    <row r="757" spans="2:14" s="98" customFormat="1" x14ac:dyDescent="0.25">
      <c r="K757" s="100"/>
      <c r="L757" s="100"/>
      <c r="N757" s="345"/>
    </row>
    <row r="758" spans="2:14" s="98" customFormat="1" x14ac:dyDescent="0.25">
      <c r="B758" s="142"/>
      <c r="C758" s="142"/>
      <c r="D758" s="142"/>
      <c r="E758" s="142"/>
      <c r="F758" s="142"/>
      <c r="G758" s="142"/>
      <c r="H758" s="142"/>
      <c r="I758" s="142"/>
      <c r="J758" s="142"/>
      <c r="K758" s="155"/>
      <c r="L758" s="155"/>
      <c r="N758" s="345"/>
    </row>
    <row r="759" spans="2:14" s="98" customFormat="1" x14ac:dyDescent="0.25">
      <c r="N759" s="345"/>
    </row>
    <row r="760" spans="2:14" s="98" customFormat="1" x14ac:dyDescent="0.25">
      <c r="M760" s="158"/>
      <c r="N760" s="345"/>
    </row>
    <row r="761" spans="2:14" s="98" customFormat="1" x14ac:dyDescent="0.25">
      <c r="M761" s="142"/>
      <c r="N761" s="345"/>
    </row>
    <row r="762" spans="2:14" s="98" customFormat="1" x14ac:dyDescent="0.25">
      <c r="N762" s="345"/>
    </row>
    <row r="763" spans="2:14" s="98" customFormat="1" x14ac:dyDescent="0.25">
      <c r="N763" s="345"/>
    </row>
    <row r="764" spans="2:14" s="98" customFormat="1" x14ac:dyDescent="0.25">
      <c r="N764" s="345"/>
    </row>
    <row r="765" spans="2:14" s="98" customFormat="1" x14ac:dyDescent="0.25">
      <c r="N765" s="345"/>
    </row>
    <row r="766" spans="2:14" s="98" customFormat="1" ht="18.75" x14ac:dyDescent="0.3">
      <c r="B766" s="156"/>
      <c r="C766" s="156"/>
      <c r="D766" s="156"/>
      <c r="E766" s="156"/>
      <c r="F766" s="156"/>
      <c r="G766" s="156"/>
      <c r="H766" s="156"/>
      <c r="I766" s="156"/>
      <c r="J766" s="156"/>
      <c r="K766" s="156"/>
      <c r="L766" s="156"/>
      <c r="N766" s="345"/>
    </row>
    <row r="767" spans="2:14" s="98" customFormat="1" ht="18.75" x14ac:dyDescent="0.3">
      <c r="B767" s="153"/>
      <c r="C767" s="153"/>
      <c r="D767" s="153"/>
      <c r="E767" s="153"/>
      <c r="F767" s="153"/>
      <c r="G767" s="153"/>
      <c r="H767" s="153"/>
      <c r="I767" s="153"/>
      <c r="J767" s="153"/>
      <c r="K767" s="156"/>
      <c r="L767" s="156"/>
      <c r="N767" s="345"/>
    </row>
    <row r="768" spans="2:14" s="98" customFormat="1" ht="18.75" x14ac:dyDescent="0.3">
      <c r="B768" s="153"/>
      <c r="C768" s="153"/>
      <c r="D768" s="153"/>
      <c r="E768" s="153"/>
      <c r="F768" s="153"/>
      <c r="G768" s="153"/>
      <c r="H768" s="153"/>
      <c r="I768" s="153"/>
      <c r="J768" s="153"/>
      <c r="K768" s="156"/>
      <c r="L768" s="156"/>
      <c r="N768" s="345"/>
    </row>
    <row r="769" spans="1:14" s="98" customFormat="1" ht="18.75" x14ac:dyDescent="0.3">
      <c r="B769" s="156"/>
      <c r="C769" s="156"/>
      <c r="D769" s="156"/>
      <c r="E769" s="156"/>
      <c r="F769" s="156"/>
      <c r="G769" s="156"/>
      <c r="H769" s="156"/>
      <c r="I769" s="156"/>
      <c r="J769" s="156"/>
      <c r="K769" s="156"/>
      <c r="L769" s="156"/>
      <c r="N769" s="345"/>
    </row>
    <row r="770" spans="1:14" s="98" customFormat="1" x14ac:dyDescent="0.25">
      <c r="A770" s="142"/>
      <c r="N770" s="345"/>
    </row>
    <row r="771" spans="1:14" s="98" customFormat="1" x14ac:dyDescent="0.25">
      <c r="B771" s="142"/>
      <c r="C771" s="142"/>
      <c r="D771" s="142"/>
      <c r="E771" s="142"/>
      <c r="F771" s="142"/>
      <c r="G771" s="142"/>
      <c r="H771" s="142"/>
      <c r="I771" s="142"/>
      <c r="J771" s="142"/>
      <c r="K771" s="142"/>
      <c r="L771" s="142"/>
      <c r="N771" s="345"/>
    </row>
    <row r="772" spans="1:14" s="98" customFormat="1" x14ac:dyDescent="0.25">
      <c r="B772" s="142"/>
      <c r="C772" s="142"/>
      <c r="D772" s="142"/>
      <c r="E772" s="142"/>
      <c r="F772" s="142"/>
      <c r="G772" s="142"/>
      <c r="H772" s="142"/>
      <c r="I772" s="142"/>
      <c r="J772" s="142"/>
      <c r="K772" s="157"/>
      <c r="L772" s="157"/>
      <c r="N772" s="345"/>
    </row>
    <row r="773" spans="1:14" s="98" customFormat="1" x14ac:dyDescent="0.25">
      <c r="K773" s="100"/>
      <c r="L773" s="100"/>
      <c r="N773" s="345"/>
    </row>
    <row r="774" spans="1:14" s="98" customFormat="1" x14ac:dyDescent="0.25">
      <c r="K774" s="100"/>
      <c r="L774" s="100"/>
      <c r="M774" s="142"/>
      <c r="N774" s="345"/>
    </row>
    <row r="775" spans="1:14" s="98" customFormat="1" x14ac:dyDescent="0.25">
      <c r="K775" s="100"/>
      <c r="L775" s="100"/>
      <c r="M775" s="157"/>
      <c r="N775" s="345"/>
    </row>
    <row r="776" spans="1:14" s="98" customFormat="1" x14ac:dyDescent="0.25">
      <c r="K776" s="100"/>
      <c r="L776" s="100"/>
      <c r="N776" s="345"/>
    </row>
    <row r="777" spans="1:14" s="98" customFormat="1" x14ac:dyDescent="0.25">
      <c r="K777" s="100"/>
      <c r="L777" s="100"/>
      <c r="N777" s="345"/>
    </row>
    <row r="778" spans="1:14" s="98" customFormat="1" ht="18.75" x14ac:dyDescent="0.3">
      <c r="A778" s="156"/>
      <c r="K778" s="100"/>
      <c r="L778" s="100"/>
      <c r="N778" s="345"/>
    </row>
    <row r="779" spans="1:14" s="98" customFormat="1" ht="18.75" x14ac:dyDescent="0.3">
      <c r="A779" s="153"/>
      <c r="B779" s="142"/>
      <c r="C779" s="142"/>
      <c r="D779" s="142"/>
      <c r="E779" s="142"/>
      <c r="F779" s="142"/>
      <c r="G779" s="142"/>
      <c r="H779" s="142"/>
      <c r="I779" s="142"/>
      <c r="J779" s="142"/>
      <c r="K779" s="155"/>
      <c r="L779" s="155"/>
      <c r="N779" s="345"/>
    </row>
    <row r="780" spans="1:14" s="98" customFormat="1" ht="18.75" x14ac:dyDescent="0.3">
      <c r="A780" s="153"/>
      <c r="N780" s="345"/>
    </row>
    <row r="781" spans="1:14" s="98" customFormat="1" ht="18.75" x14ac:dyDescent="0.3">
      <c r="A781" s="156"/>
      <c r="L781" s="100"/>
      <c r="N781" s="345"/>
    </row>
    <row r="782" spans="1:14" s="98" customFormat="1" x14ac:dyDescent="0.25">
      <c r="M782" s="142"/>
      <c r="N782" s="345"/>
    </row>
    <row r="783" spans="1:14" s="98" customFormat="1" x14ac:dyDescent="0.25">
      <c r="A783" s="142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9"/>
      <c r="N783" s="345"/>
    </row>
    <row r="784" spans="1:14" s="98" customFormat="1" x14ac:dyDescent="0.25">
      <c r="A784" s="142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N784" s="345"/>
    </row>
    <row r="785" spans="1:16" s="98" customFormat="1" x14ac:dyDescent="0.25">
      <c r="B785"/>
      <c r="C785"/>
      <c r="D785"/>
      <c r="E785"/>
      <c r="F785"/>
      <c r="G785"/>
      <c r="H785"/>
      <c r="I785"/>
      <c r="J785"/>
      <c r="K785"/>
      <c r="L785"/>
      <c r="N785" s="345"/>
    </row>
    <row r="786" spans="1:16" s="98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 s="7"/>
      <c r="N786" s="345"/>
    </row>
    <row r="787" spans="1:16" s="98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 s="7"/>
      <c r="N787" s="345"/>
    </row>
    <row r="788" spans="1:16" s="98" customFormat="1" x14ac:dyDescent="0.25">
      <c r="B788"/>
      <c r="C788"/>
      <c r="D788"/>
      <c r="E788"/>
      <c r="F788"/>
      <c r="G788"/>
      <c r="H788"/>
      <c r="I788"/>
      <c r="J788"/>
      <c r="K788"/>
      <c r="L788"/>
      <c r="M788"/>
      <c r="N788" s="345"/>
    </row>
    <row r="789" spans="1:16" s="98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 s="345"/>
    </row>
    <row r="790" spans="1:16" s="98" customFormat="1" x14ac:dyDescent="0.25">
      <c r="B790"/>
      <c r="C790"/>
      <c r="D790"/>
      <c r="E790"/>
      <c r="F790"/>
      <c r="G790"/>
      <c r="H790"/>
      <c r="I790"/>
      <c r="J790"/>
      <c r="K790"/>
      <c r="L790"/>
      <c r="M790"/>
      <c r="N790" s="345"/>
    </row>
    <row r="791" spans="1:16" s="98" customFormat="1" x14ac:dyDescent="0.25">
      <c r="A791" s="142"/>
      <c r="B791"/>
      <c r="C791"/>
      <c r="D791"/>
      <c r="E791"/>
      <c r="F791"/>
      <c r="G791"/>
      <c r="H791"/>
      <c r="I791"/>
      <c r="J791"/>
      <c r="K791"/>
      <c r="L791"/>
      <c r="M791"/>
      <c r="N791" s="345"/>
    </row>
    <row r="792" spans="1:16" s="98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 s="318"/>
      <c r="O792"/>
      <c r="P792"/>
    </row>
    <row r="793" spans="1:16" s="98" customFormat="1" x14ac:dyDescent="0.25">
      <c r="B793"/>
      <c r="C793"/>
      <c r="D793"/>
      <c r="E793"/>
      <c r="F793"/>
      <c r="G793"/>
      <c r="H793"/>
      <c r="I793"/>
      <c r="J793"/>
      <c r="K793"/>
      <c r="L793"/>
      <c r="M793"/>
      <c r="N793" s="318"/>
      <c r="O793"/>
      <c r="P793"/>
    </row>
    <row r="794" spans="1:16" x14ac:dyDescent="0.25">
      <c r="A794" s="98"/>
    </row>
    <row r="795" spans="1:16" x14ac:dyDescent="0.25">
      <c r="A795" s="7"/>
    </row>
    <row r="796" spans="1:16" x14ac:dyDescent="0.25">
      <c r="A796" s="7"/>
    </row>
    <row r="798" spans="1:16" ht="15.75" x14ac:dyDescent="0.25">
      <c r="B798" s="107"/>
      <c r="C798" s="107"/>
      <c r="D798" s="107"/>
      <c r="E798" s="107"/>
      <c r="F798" s="107"/>
      <c r="G798" s="107"/>
      <c r="H798" s="107"/>
      <c r="I798" s="107"/>
      <c r="J798" s="107"/>
      <c r="K798" s="107"/>
      <c r="L798" s="107"/>
    </row>
    <row r="799" spans="1:16" ht="15.75" x14ac:dyDescent="0.25">
      <c r="B799" s="107"/>
      <c r="C799" s="107"/>
      <c r="D799" s="107"/>
      <c r="E799" s="107"/>
      <c r="F799" s="107"/>
      <c r="G799" s="107"/>
      <c r="H799" s="107"/>
      <c r="I799" s="107"/>
      <c r="J799" s="107"/>
      <c r="K799" s="107"/>
      <c r="L799" s="107"/>
    </row>
    <row r="800" spans="1:16" ht="15.75" x14ac:dyDescent="0.25">
      <c r="B800" s="107"/>
      <c r="C800" s="107"/>
      <c r="D800" s="107"/>
      <c r="E800" s="107"/>
      <c r="F800" s="107"/>
      <c r="G800" s="107"/>
      <c r="H800" s="107"/>
      <c r="I800" s="107"/>
      <c r="J800" s="107"/>
      <c r="K800" s="107"/>
      <c r="L800" s="107"/>
    </row>
    <row r="801" spans="1:13" ht="15.75" x14ac:dyDescent="0.25">
      <c r="B801" s="107"/>
      <c r="C801" s="107"/>
      <c r="D801" s="107"/>
      <c r="E801" s="107"/>
      <c r="F801" s="107"/>
      <c r="G801" s="107"/>
      <c r="H801" s="107"/>
      <c r="I801" s="107"/>
      <c r="J801" s="107"/>
      <c r="K801" s="107"/>
      <c r="L801" s="107"/>
      <c r="M801" s="107"/>
    </row>
    <row r="802" spans="1:13" ht="15.75" x14ac:dyDescent="0.25">
      <c r="B802" s="107"/>
      <c r="C802" s="107"/>
      <c r="D802" s="107"/>
      <c r="E802" s="107"/>
      <c r="F802" s="107"/>
      <c r="G802" s="107"/>
      <c r="H802" s="107"/>
      <c r="I802" s="107"/>
      <c r="J802" s="107"/>
      <c r="K802" s="107"/>
      <c r="L802" s="107"/>
      <c r="M802" s="107"/>
    </row>
    <row r="803" spans="1:13" ht="15.75" x14ac:dyDescent="0.25">
      <c r="B803" s="107"/>
      <c r="C803" s="107"/>
      <c r="D803" s="107"/>
      <c r="E803" s="107"/>
      <c r="F803" s="107"/>
      <c r="G803" s="107"/>
      <c r="H803" s="107"/>
      <c r="I803" s="107"/>
      <c r="J803" s="107"/>
      <c r="K803" s="107"/>
      <c r="L803" s="107"/>
      <c r="M803" s="107"/>
    </row>
    <row r="804" spans="1:13" ht="15.75" x14ac:dyDescent="0.25">
      <c r="M804" s="107"/>
    </row>
    <row r="805" spans="1:13" ht="15.75" x14ac:dyDescent="0.25">
      <c r="M805" s="107"/>
    </row>
    <row r="806" spans="1:13" ht="15.75" x14ac:dyDescent="0.25">
      <c r="M806" s="107"/>
    </row>
    <row r="810" spans="1:13" ht="15.75" x14ac:dyDescent="0.25">
      <c r="A810" s="107"/>
    </row>
    <row r="811" spans="1:13" ht="15.75" x14ac:dyDescent="0.25">
      <c r="A811" s="107"/>
      <c r="B811" s="107"/>
    </row>
    <row r="812" spans="1:13" ht="15.75" x14ac:dyDescent="0.25">
      <c r="A812" s="107"/>
      <c r="B812" s="107"/>
    </row>
    <row r="813" spans="1:13" ht="15.75" x14ac:dyDescent="0.25">
      <c r="A813" s="107"/>
    </row>
    <row r="814" spans="1:13" ht="15.75" x14ac:dyDescent="0.25">
      <c r="A814" s="107"/>
    </row>
    <row r="815" spans="1:13" ht="15.75" x14ac:dyDescent="0.25">
      <c r="A815" s="107"/>
    </row>
    <row r="823" spans="1:1" ht="15.75" x14ac:dyDescent="0.25">
      <c r="A823" s="107"/>
    </row>
    <row r="824" spans="1:1" ht="15.75" x14ac:dyDescent="0.25">
      <c r="A824" s="107"/>
    </row>
    <row r="833" spans="1:12" ht="15.75" x14ac:dyDescent="0.25">
      <c r="B833" s="17"/>
      <c r="C833" s="17"/>
      <c r="D833" s="17"/>
      <c r="E833" s="17"/>
      <c r="F833" s="17"/>
      <c r="G833" s="17"/>
      <c r="H833" s="17"/>
      <c r="I833" s="17"/>
    </row>
    <row r="834" spans="1:12" ht="15.75" x14ac:dyDescent="0.25">
      <c r="B834" s="107"/>
      <c r="C834" s="107"/>
      <c r="D834" s="107"/>
      <c r="E834" s="107"/>
      <c r="F834" s="107"/>
      <c r="G834" s="107"/>
      <c r="H834" s="107"/>
      <c r="I834" s="107"/>
    </row>
    <row r="836" spans="1:12" ht="15.75" x14ac:dyDescent="0.25">
      <c r="B836" s="17"/>
      <c r="C836" s="17"/>
      <c r="D836" s="17"/>
      <c r="E836" s="17"/>
      <c r="F836" s="17"/>
      <c r="G836" s="17"/>
      <c r="H836" s="17"/>
      <c r="I836" s="107"/>
      <c r="J836" s="107"/>
      <c r="K836" s="107"/>
      <c r="L836" s="107"/>
    </row>
    <row r="837" spans="1:12" ht="15.75" x14ac:dyDescent="0.25">
      <c r="B837" s="107"/>
      <c r="C837" s="107"/>
      <c r="D837" s="107"/>
      <c r="E837" s="107"/>
      <c r="F837" s="107"/>
      <c r="G837" s="107"/>
      <c r="H837" s="107"/>
      <c r="I837" s="107"/>
      <c r="J837" s="107"/>
      <c r="K837" s="107"/>
      <c r="L837" s="107"/>
    </row>
    <row r="838" spans="1:12" ht="15.75" x14ac:dyDescent="0.25">
      <c r="B838" s="107"/>
      <c r="C838" s="107"/>
      <c r="D838" s="107"/>
      <c r="E838" s="107"/>
      <c r="F838" s="107"/>
      <c r="G838" s="107"/>
      <c r="H838" s="107"/>
      <c r="I838" s="107"/>
      <c r="J838" s="107"/>
      <c r="K838" s="107"/>
      <c r="L838" s="107"/>
    </row>
    <row r="840" spans="1:12" ht="15.75" x14ac:dyDescent="0.25">
      <c r="B840" s="17"/>
      <c r="C840" s="17"/>
      <c r="D840" s="17"/>
      <c r="E840" s="17"/>
      <c r="F840" s="107"/>
      <c r="G840" s="107"/>
      <c r="H840" s="107"/>
      <c r="I840" s="107"/>
      <c r="J840" s="107"/>
      <c r="K840" s="107"/>
      <c r="L840" s="107"/>
    </row>
    <row r="841" spans="1:12" ht="15.75" x14ac:dyDescent="0.25">
      <c r="B841" s="107"/>
      <c r="C841" s="107"/>
      <c r="D841" s="107"/>
      <c r="E841" s="107"/>
      <c r="F841" s="107"/>
      <c r="G841" s="107"/>
      <c r="H841" s="107"/>
      <c r="I841" s="107"/>
      <c r="J841" s="107"/>
      <c r="K841" s="107"/>
      <c r="L841" s="107"/>
    </row>
    <row r="842" spans="1:12" ht="15.75" x14ac:dyDescent="0.25">
      <c r="B842" s="107"/>
      <c r="C842" s="107"/>
      <c r="D842" s="107"/>
      <c r="E842" s="107"/>
      <c r="F842" s="107"/>
      <c r="G842" s="107"/>
      <c r="H842" s="107"/>
      <c r="I842" s="107"/>
      <c r="J842" s="107"/>
      <c r="K842" s="107"/>
      <c r="L842" s="107"/>
    </row>
    <row r="843" spans="1:12" ht="15.75" x14ac:dyDescent="0.25">
      <c r="B843" s="107"/>
      <c r="C843" s="107"/>
      <c r="D843" s="107"/>
      <c r="E843" s="107"/>
      <c r="F843" s="107"/>
      <c r="G843" s="107"/>
      <c r="H843" s="107"/>
      <c r="I843" s="107"/>
      <c r="J843" s="107"/>
      <c r="K843" s="107"/>
      <c r="L843" s="107"/>
    </row>
    <row r="845" spans="1:12" ht="15.75" x14ac:dyDescent="0.25">
      <c r="A845" s="17"/>
    </row>
    <row r="846" spans="1:12" ht="15.75" x14ac:dyDescent="0.25">
      <c r="A846" s="10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2"/>
    </row>
    <row r="847" spans="1:12" ht="15.75" x14ac:dyDescent="0.25">
      <c r="B847" s="107"/>
      <c r="C847" s="107"/>
      <c r="D847" s="107"/>
      <c r="E847" s="107"/>
      <c r="F847" s="107"/>
      <c r="G847" s="107"/>
      <c r="H847" s="107"/>
      <c r="I847" s="107"/>
      <c r="J847" s="107"/>
      <c r="K847" s="107"/>
    </row>
    <row r="848" spans="1:12" ht="15.75" x14ac:dyDescent="0.25">
      <c r="A848" s="17"/>
    </row>
    <row r="849" spans="1:1" ht="15.75" x14ac:dyDescent="0.25">
      <c r="A849" s="107"/>
    </row>
    <row r="850" spans="1:1" ht="15.75" x14ac:dyDescent="0.25">
      <c r="A850" s="107"/>
    </row>
    <row r="852" spans="1:1" ht="15.75" x14ac:dyDescent="0.25">
      <c r="A852" s="17"/>
    </row>
    <row r="853" spans="1:1" ht="15.75" x14ac:dyDescent="0.25">
      <c r="A853" s="107"/>
    </row>
    <row r="854" spans="1:1" ht="15.75" x14ac:dyDescent="0.25">
      <c r="A854" s="107"/>
    </row>
    <row r="855" spans="1:1" ht="15.75" x14ac:dyDescent="0.25">
      <c r="A855" s="107"/>
    </row>
    <row r="858" spans="1:1" ht="15.75" x14ac:dyDescent="0.25">
      <c r="A858" s="17"/>
    </row>
    <row r="859" spans="1:1" ht="15.75" x14ac:dyDescent="0.25">
      <c r="A859" s="107"/>
    </row>
  </sheetData>
  <mergeCells count="76">
    <mergeCell ref="M274:M276"/>
    <mergeCell ref="N274:N276"/>
    <mergeCell ref="I383:I385"/>
    <mergeCell ref="J383:J385"/>
    <mergeCell ref="L383:L385"/>
    <mergeCell ref="M383:M385"/>
    <mergeCell ref="N383:N385"/>
    <mergeCell ref="K183:K184"/>
    <mergeCell ref="N178:N179"/>
    <mergeCell ref="N243:N244"/>
    <mergeCell ref="I237:I238"/>
    <mergeCell ref="M237:M238"/>
    <mergeCell ref="N237:N238"/>
    <mergeCell ref="I183:I184"/>
    <mergeCell ref="J178:J179"/>
    <mergeCell ref="M105:M107"/>
    <mergeCell ref="M41:M42"/>
    <mergeCell ref="N41:N42"/>
    <mergeCell ref="N105:N107"/>
    <mergeCell ref="L105:L107"/>
    <mergeCell ref="I41:I42"/>
    <mergeCell ref="K41:K42"/>
    <mergeCell ref="K105:K107"/>
    <mergeCell ref="J105:J107"/>
    <mergeCell ref="I105:I107"/>
    <mergeCell ref="C591:H591"/>
    <mergeCell ref="C592:H592"/>
    <mergeCell ref="C593:H593"/>
    <mergeCell ref="C594:H594"/>
    <mergeCell ref="C183:G183"/>
    <mergeCell ref="C483:H483"/>
    <mergeCell ref="C484:H484"/>
    <mergeCell ref="C485:H485"/>
    <mergeCell ref="C486:H486"/>
    <mergeCell ref="C488:H488"/>
    <mergeCell ref="C489:H489"/>
    <mergeCell ref="C490:H490"/>
    <mergeCell ref="C492:H492"/>
    <mergeCell ref="C493:H493"/>
    <mergeCell ref="C494:H494"/>
    <mergeCell ref="C475:H475"/>
    <mergeCell ref="C595:H595"/>
    <mergeCell ref="C599:H599"/>
    <mergeCell ref="C601:H601"/>
    <mergeCell ref="C596:H596"/>
    <mergeCell ref="C597:H597"/>
    <mergeCell ref="C598:H598"/>
    <mergeCell ref="C600:H600"/>
    <mergeCell ref="C642:H642"/>
    <mergeCell ref="C643:H643"/>
    <mergeCell ref="C644:H644"/>
    <mergeCell ref="C645:H645"/>
    <mergeCell ref="C646:H646"/>
    <mergeCell ref="C647:H647"/>
    <mergeCell ref="C648:H648"/>
    <mergeCell ref="C649:H649"/>
    <mergeCell ref="C650:H650"/>
    <mergeCell ref="C455:H455"/>
    <mergeCell ref="C456:H456"/>
    <mergeCell ref="C457:H457"/>
    <mergeCell ref="C459:H459"/>
    <mergeCell ref="C460:H460"/>
    <mergeCell ref="C461:H461"/>
    <mergeCell ref="C462:H462"/>
    <mergeCell ref="C464:H464"/>
    <mergeCell ref="C465:H465"/>
    <mergeCell ref="C466:H466"/>
    <mergeCell ref="C468:H468"/>
    <mergeCell ref="C469:H469"/>
    <mergeCell ref="C476:H476"/>
    <mergeCell ref="C477:H477"/>
    <mergeCell ref="C470:H470"/>
    <mergeCell ref="C471:H471"/>
    <mergeCell ref="C472:H472"/>
    <mergeCell ref="C473:H473"/>
    <mergeCell ref="C474:H474"/>
  </mergeCells>
  <printOptions horizontalCentered="1"/>
  <pageMargins left="3.937007874015748E-2" right="3.937007874015748E-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2019-06-13T09:27:44Z</cp:lastPrinted>
  <dcterms:created xsi:type="dcterms:W3CDTF">2018-05-25T08:50:08Z</dcterms:created>
  <dcterms:modified xsi:type="dcterms:W3CDTF">2019-06-17T11:44:19Z</dcterms:modified>
</cp:coreProperties>
</file>