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5" yWindow="120" windowWidth="14430" windowHeight="12015" tabRatio="841"/>
  </bookViews>
  <sheets>
    <sheet name="TROŠKOVNIK OPREMANJA" sheetId="41" r:id="rId1"/>
  </sheets>
  <calcPr calcId="145621"/>
</workbook>
</file>

<file path=xl/calcChain.xml><?xml version="1.0" encoding="utf-8"?>
<calcChain xmlns="http://schemas.openxmlformats.org/spreadsheetml/2006/main">
  <c r="F167" i="41" l="1"/>
  <c r="F165" i="41"/>
  <c r="F163" i="41"/>
  <c r="F161" i="41"/>
  <c r="F159" i="41"/>
  <c r="F155" i="41"/>
  <c r="F149" i="41"/>
  <c r="F170" i="41" l="1"/>
  <c r="F182" i="41" s="1"/>
  <c r="F132" i="41"/>
  <c r="F122" i="41"/>
  <c r="F119" i="41"/>
  <c r="F116" i="41"/>
  <c r="F113" i="41"/>
  <c r="F112" i="41"/>
  <c r="F108" i="41"/>
  <c r="F107" i="41"/>
  <c r="F104" i="41"/>
  <c r="F103" i="41"/>
  <c r="F102" i="41"/>
  <c r="F101" i="41"/>
  <c r="F100" i="41"/>
  <c r="F98" i="41"/>
  <c r="F94" i="41"/>
  <c r="F90" i="41"/>
  <c r="F89" i="41"/>
  <c r="F85" i="41"/>
  <c r="F82" i="41"/>
  <c r="F81" i="41"/>
  <c r="F77" i="41"/>
  <c r="F76" i="41"/>
  <c r="F62" i="41"/>
  <c r="F60" i="41"/>
  <c r="F58" i="41"/>
  <c r="F57" i="41"/>
  <c r="F53" i="41"/>
  <c r="F52" i="41"/>
  <c r="F134" i="41" l="1"/>
  <c r="F181" i="41" s="1"/>
  <c r="F125" i="41"/>
  <c r="F180" i="41" s="1"/>
  <c r="F64" i="41"/>
  <c r="F179" i="41" s="1"/>
  <c r="F185" i="41" l="1"/>
  <c r="F188" i="41" s="1"/>
  <c r="F186" i="41" l="1"/>
</calcChain>
</file>

<file path=xl/sharedStrings.xml><?xml version="1.0" encoding="utf-8"?>
<sst xmlns="http://schemas.openxmlformats.org/spreadsheetml/2006/main" count="177" uniqueCount="123">
  <si>
    <t>1.</t>
  </si>
  <si>
    <t>1.1.</t>
  </si>
  <si>
    <t>1.2.</t>
  </si>
  <si>
    <t>1.3.</t>
  </si>
  <si>
    <t>2.</t>
  </si>
  <si>
    <t>2.1.</t>
  </si>
  <si>
    <t>2.2.</t>
  </si>
  <si>
    <t>2.3.</t>
  </si>
  <si>
    <t>m2</t>
  </si>
  <si>
    <t>3.</t>
  </si>
  <si>
    <t>3.1.</t>
  </si>
  <si>
    <t>4.</t>
  </si>
  <si>
    <t>4.1.</t>
  </si>
  <si>
    <t>4.2.</t>
  </si>
  <si>
    <t>4.3.</t>
  </si>
  <si>
    <t>4.5.</t>
  </si>
  <si>
    <t>4.6.</t>
  </si>
  <si>
    <t>kom</t>
  </si>
  <si>
    <t>m'</t>
  </si>
  <si>
    <t>Obračun po m' postavljenog kamena.</t>
  </si>
  <si>
    <t>Obračun po m2 postavljenog poda.</t>
  </si>
  <si>
    <t>4.4.</t>
  </si>
  <si>
    <t>Obračun po m2 ozidanog zida.</t>
  </si>
  <si>
    <t>Dovoz i razastiranje humusa na mjestima gdje se vrši ozelenjivanje. U cijenu uključena dobava, transport i zasipanje. Sloj humusa minimalno debljine 30cm.</t>
  </si>
  <si>
    <t>Obračun po m2 površine koja se ozelenjava.</t>
  </si>
  <si>
    <t>1.4.</t>
  </si>
  <si>
    <t>2.4.</t>
  </si>
  <si>
    <t>2.5.</t>
  </si>
  <si>
    <t>2.6.</t>
  </si>
  <si>
    <t xml:space="preserve"> - žardinjere:</t>
  </si>
  <si>
    <t xml:space="preserve"> - zelena površina - travnjak:</t>
  </si>
  <si>
    <t>Sjetva travne smjese u količini od 50 gr/m2, razastiranje treseta po zasijanoj površini u količini od 20 lit/m2, lagano valjanje i jednokratno zalijevanje. Travna smjesa po sastavu prilagođena mikrolokacijskom staništu, sastavljena od vrhunskih sorti.</t>
  </si>
  <si>
    <t>Stavkom je obuhvaćena priprema za sadnju: sadnja stablašica i grmova u iskopane jame, zasipanje plodnom vrtnom zemljom uz dodatak gnojiva (gnojenje sa organskim paletiranim gnojivom 50 dkg/kom, tresetom 60 lit/kom), izrada zdjelice za vodu, jednokratno zalijevanje i nabava, dostava i postava kolaca i opreme za vezivanje stabala.</t>
  </si>
  <si>
    <t>japanska trešnja</t>
  </si>
  <si>
    <t>grm lovora</t>
  </si>
  <si>
    <t>Postava i montaža sustava automatskog navodnjavanja zelenih površina podzemnim statičkim i dinamičkim rasprskivačima prema izvedbenom projektu uključujući i prema potrebi ugradnju sustava "kap po kap", proizvođača kao TORO - USA, uz ugradnju elektromagnetskih ventila, kontrolnih i razvodnih šahtova, programatora i razvoda od PEHD cijevi promjera od 25-32 mm, izrađenih u standardu PN10. Jedinične cijena obuhvaća sve potrebne iskope, zatrpavanja kanala, izradu građevinskih i drugih proboja, ugradnju cjelokupne potrebne opreme, ispiranje instalacije po sektorima, podešavanje i programiranje rada sustava, naknadno podešavanje rasprskivača, izradu programa referentnih sezonskih načina rada, izradu projekta izvedenog stanja te izradu uputstava za rad i korištenje sustava.
Obračun po m2</t>
  </si>
  <si>
    <t xml:space="preserve"> - zid širine 35cm visine cca 60cm</t>
  </si>
  <si>
    <t xml:space="preserve"> - zid širine 50cm visine cca 100cm</t>
  </si>
  <si>
    <t xml:space="preserve"> - zid širine 30cm visine cca 70-210cm</t>
  </si>
  <si>
    <t xml:space="preserve"> - zid širine 30cm visine cca 100-210cm</t>
  </si>
  <si>
    <t>Obračun po komadu ugrađenih vrata.</t>
  </si>
  <si>
    <t xml:space="preserve">Obračun po m' postavljenog kamena. </t>
  </si>
  <si>
    <t>Obračun po komadu postavljenog pletera.</t>
  </si>
  <si>
    <t>Obračun po komadu postavljenog postamenta.</t>
  </si>
  <si>
    <t>Dobava i ugradnja praga ulaznih vrata, od kamena po izboru investitora. Kamen je debljine 6cm, širine 60cm, ugrađuje se u kvalitetno fleksibilno ljepilo. Obrada štokovano-četkano. Obložene površine se nakon sušenja premazuju sredstvom za impregniranje kamenih površina. U stavku je uključen sav potreban rad i materijal.</t>
  </si>
  <si>
    <t>Dobava i ugradnja poklopnica ogradnih i potpornih zidova, od kamena po izboru investitora. Obrada fino brušeno. Kamen je debljine 8cm sa obostrano urezanom okapnicom, ugrađuje se u kvalitetno fleksibilno ljepilo. Obložene površine se nakon sušenja premazuju sredstvom za impregniranje kamenih površina. U stavku je uključen sav potreban rad i materijal.</t>
  </si>
  <si>
    <t xml:space="preserve"> - širina 45cm:</t>
  </si>
  <si>
    <t xml:space="preserve"> - širina 60cm:</t>
  </si>
  <si>
    <t>Dobava i ugradnja poklopnica žardinjera, od kamena po izboru investitora. Obrada fino brušeno. Kamen je debljine 5cm, ugrađuje se u kvalitetno fleksibilno ljepilo. Obložene površine se nakon sušenja premazuju sredstvom za impregniranje kamenih površina. U stavku je uključen sav potreban rad i materijal.</t>
  </si>
  <si>
    <t xml:space="preserve"> - širina 20cm:</t>
  </si>
  <si>
    <t xml:space="preserve"> - gazište 550x35x6cm</t>
  </si>
  <si>
    <t xml:space="preserve"> - gazište 460x35x6cm u luku</t>
  </si>
  <si>
    <t xml:space="preserve"> - gazište 505x35x6cm u luku</t>
  </si>
  <si>
    <t xml:space="preserve"> - gazište 550x35x6cm u luku</t>
  </si>
  <si>
    <t xml:space="preserve"> - čela 10cm</t>
  </si>
  <si>
    <t>U cijenu je uključen sav potreban rad i materijal.</t>
  </si>
  <si>
    <t xml:space="preserve"> - gazište nepravilnog oblika cca1,4m2</t>
  </si>
  <si>
    <t xml:space="preserve"> - sjedna ploha 220x60x15 cm</t>
  </si>
  <si>
    <t xml:space="preserve"> - noge 60x45x15 cm</t>
  </si>
  <si>
    <t>Nabava, doprema i sadnja trajnica.</t>
  </si>
  <si>
    <t>T R O Š K O V N I K</t>
  </si>
  <si>
    <t>OPREMANJA</t>
  </si>
  <si>
    <t xml:space="preserve">Spomen parka na k.č.zem. 3199, K.O. HRVACE
</t>
  </si>
  <si>
    <t>Dobava i montaža klupa od ploča prirodnog kamena po izboru investitora. Klupe se sastoje od sjedne plohe pravokutnog oblika i nogu debljine 15 cm. Svi detalji koje je potrebno uskladiti se nalaze u grafičkom dijelu projekta.</t>
  </si>
  <si>
    <t>Dobava i montaža postamenta, monolit od prirodnog kamena, po izboru investitora, radijusa 50cm i visine 80cm. Sve detalje uskladiti s kiparom. U cijenu uključiti sve potrebne radove i materijale.</t>
  </si>
  <si>
    <t>Split, svibanj 2019.</t>
  </si>
  <si>
    <t>Dobava i ugradnja kamenih blokova od prirodnog klesanog kamena za oblaganje ogradnih zidova u cementnom malteru, dimenzije i vrste slično kao i postojeći na ostatku zahvata, širine prema projektu, te završno zatvaranje fuga smjesom za fugiranje. U cijenu uključen rad i materijal do kompletne gotovosti.</t>
  </si>
  <si>
    <t>Dobava i ugradnja kamenih blokova od prirodnog klesanog kamena za oblaganje potpornih zidova u cementnom malteru, dimenzije i vrste slično kao i postojeći na ostatku zahvata, širine prema projektu, te završno zatvaranje fuga smjesom za fugiranje. U cijenu uključen rad i materijal do kompletne gotovosti.</t>
  </si>
  <si>
    <t>Dobava i ugradnja potrebnog materijala za opločenje podova kamenim pločama, po izboru investitora debljine 6,0 cm. Obrada štokovano-četkano. Ploče se postavljaju na čvrstu i očišćenu podlogu u cementni mort. Obložene površine se nakon sušenja premazuju sredstvom za impregniranje kamenih površina.   U stavku je uključen sav potreban rad i materijal.</t>
  </si>
  <si>
    <t>Dobava i ugradnja potrebnog materijala za opločenje  pristupnog stubišta, pločama prirodnog kamena, po izboru investitora, debljine 6 cm za gazišta, a 2cm za čela stuba. Ploče se polažu u sloj cementnog morta. Obrada štokovano-četkano. U cijenu uključiti sve potrebne radove i materijale.</t>
  </si>
  <si>
    <t>Dobava i ugradnja potrebnog materijala za opločenje   stubišta uz kapelicu, pločama prirodnog kamena, po izboru investitora, debljine 6 cm za gazišta, a 2cm za čela stuba. Ploče se polažu u sloj cementnog morta. Obrada štokovano-četkano. U cijenu uključiti sve potrebne radove i materijale.</t>
  </si>
  <si>
    <t>2.7.</t>
  </si>
  <si>
    <t>2.8.</t>
  </si>
  <si>
    <t>2.9.</t>
  </si>
  <si>
    <t>Dobava i ugradnja potrebnog materijala za pleter, od prirodnog kamena, po izboru investitora. Polaganje u sloj cementnog morta. Pleter dimenzija unutar radijusa od 50-100cm. Sve detalje uskladiti s kiparom. U cijenu uključiti sve potrebne radove i materijale.</t>
  </si>
  <si>
    <t>2.10.</t>
  </si>
  <si>
    <t>2.11.</t>
  </si>
  <si>
    <t>Obračun po kompletu izvedenog rada</t>
  </si>
  <si>
    <t>kpl</t>
  </si>
  <si>
    <t>2.12.</t>
  </si>
  <si>
    <t>Premještanje kapelice sa postojeće lokacije na novu predviđenu projektom. Radove izvesti pažljivo da ne dođe do oštečenja. Predvidjeti sigurno odvajanje od podloge te transport u jednom komadu. U cijenu uključiti sve potrebne radove i materijale.</t>
  </si>
  <si>
    <t>Doprema i ugradnja dvokrilnih vrata pješačkog pristupa na parcelu-zelenu površinu. Dimenzija vrata 200x130cm. Vrata iz pocinčanih profila sve u dogovoru s investitorom. U cijenu uračunati sav potreban materijal i rad do potpune gotovosti.</t>
  </si>
  <si>
    <t>REKAPITULACIJA</t>
  </si>
  <si>
    <t>PDV (25%):</t>
  </si>
  <si>
    <t>R. broj</t>
  </si>
  <si>
    <t>Opis stavke</t>
  </si>
  <si>
    <t>Jed. mjere</t>
  </si>
  <si>
    <t>Količina</t>
  </si>
  <si>
    <t>Jed. cijena</t>
  </si>
  <si>
    <t>Ukupno (kn)</t>
  </si>
  <si>
    <t>KAMEN</t>
  </si>
  <si>
    <t>KAMEN UKUPNO:</t>
  </si>
  <si>
    <t>BRAVARIJA</t>
  </si>
  <si>
    <t>BRAVARIJA UKUPNO:</t>
  </si>
  <si>
    <t>2. KAMEN</t>
  </si>
  <si>
    <t>3. BRAVARIJA</t>
  </si>
  <si>
    <t>RAZDJELNIK RO-SP</t>
  </si>
  <si>
    <t xml:space="preserve">Dobava, montaža i spajanje metalnog razvodnog ormara za meh. stupanj zaštite IP 65, vrata s mogućnošću zaključavanja. Izvod kabela dole. U ormar se ugrađuje:  </t>
  </si>
  <si>
    <t>Jednopolni instalacijski prekidač Un=400 V, 50 Hz, nazivna struja 16 A, "B" karakteristike okidanja</t>
  </si>
  <si>
    <t>Jednopolni instalacijski prekidač Un=400 V, 50 Hz, nazivna struja 10 A, "B" karakteristike okidanja</t>
  </si>
  <si>
    <t>Tropolni odvodnik prenapona</t>
  </si>
  <si>
    <t>Ostali sitni pribor i materijal kao sabirnice, stezaljke, uvodnice, kanali, zaštitne maske, natpisne pločice, ožičenje, uključujući ispitivanje</t>
  </si>
  <si>
    <t>komplet</t>
  </si>
  <si>
    <t>KOMPLET</t>
  </si>
  <si>
    <t>PRIKLJUČNICE I SKLOPKE</t>
  </si>
  <si>
    <t>NAPOMENA: koristi se program prema izboru investitora</t>
  </si>
  <si>
    <t>Dobava, montaža i spajanje šuko priključnice sa poklopcem za vanjsku upotrebu, zaštita najmanje IP55, n/žb 16A/230V</t>
  </si>
  <si>
    <t>RASVJETA</t>
  </si>
  <si>
    <t>NAPOMENA: koristi se program prema izboru investitora jednakih ili boljih karakteristika od predloženih:</t>
  </si>
  <si>
    <t>Dobava, ugradnja i spajanje podne ugradbene LED svjetiljke kao Detas Dleds Nemea 3 OP 120° ili jednakovrijedna, snage 4W, u aluminijskom kućištu, sa zaštitom IP67. Klasa izolacije II. Uključuje sav potreban pribor i spojni materijal. Svjetiljke se ugrađuju u pristupno polukružno stepenište.</t>
  </si>
  <si>
    <t>Dobava, ugradnja i spajanje zidne ugradbene LED svjetiljke kao Detas Dleds Liam-H-230-M ili jednakovrijedna, snage 7W, u aluminijskom kućištu, s zaštitom IP65. Klasa izolacije II. Uključuje sav potreban pribor i spojni materijal. Svjetiljke se ugrađuju u potporni zid.</t>
  </si>
  <si>
    <t>Dobava, ugradnja i spajanje podne ugradbene LED svjetiljke kao Detas Dleds Nemea 6X3-M30-230 ili jednakovrijedna, snage 18W, u aluminijskom kućištu, sa zaštitom IP67. Klasa izolacije II.. Uključuje sav potreban pribor i spojni materijal. Svjetiljke se ugrađuju u pod uokolo spomenika na način da su blago usmjerene prema spomeniku.</t>
  </si>
  <si>
    <t>kom.</t>
  </si>
  <si>
    <t>Ostali sitni spojni i montažni materijal</t>
  </si>
  <si>
    <t>ELEKTRO GALANTERIJA</t>
  </si>
  <si>
    <t>Četveropolna strujna diferencijalna zaštitna sklopka Un=230 VAC, In=25 A, struja greške 0,03A</t>
  </si>
  <si>
    <t>ELEKTROGALANTERIJA UKUPNO:</t>
  </si>
  <si>
    <t>4. ELEKTROGALANTERIJA</t>
  </si>
  <si>
    <t>SVEUKUPNO (BEZ PDV-a):</t>
  </si>
  <si>
    <t>SVEUKUPNO (sa PDV-om):</t>
  </si>
  <si>
    <t>HORTIKULTURA UKUPNO:</t>
  </si>
  <si>
    <t>HORTIKULTURA</t>
  </si>
  <si>
    <t>1. HORTIKULTURA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</si>
</sst>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12"/>
      <name val="CRO_Swiss_Light-Normal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FF0000"/>
      <name val="Arial CE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</font>
    <font>
      <sz val="9"/>
      <name val="Arial CE"/>
      <family val="2"/>
      <charset val="238"/>
    </font>
    <font>
      <b/>
      <sz val="9"/>
      <name val="Arial"/>
      <family val="2"/>
    </font>
    <font>
      <sz val="9"/>
      <name val="Calibri"/>
      <family val="2"/>
      <charset val="238"/>
      <scheme val="minor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</cellStyleXfs>
  <cellXfs count="10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 applyFill="1" applyBorder="1" applyAlignment="1" applyProtection="1">
      <alignment horizontal="justify" vertical="top" wrapText="1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0" fontId="4" fillId="0" borderId="0" xfId="1" applyNumberFormat="1" applyFont="1" applyAlignment="1">
      <alignment horizontal="center" vertical="top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2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2" fillId="0" borderId="0" xfId="0" applyNumberFormat="1" applyFont="1" applyAlignment="1">
      <alignment horizontal="center" vertical="center" wrapText="1"/>
    </xf>
    <xf numFmtId="4" fontId="10" fillId="0" borderId="0" xfId="0" applyNumberFormat="1" applyFont="1"/>
    <xf numFmtId="4" fontId="17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2" fontId="15" fillId="0" borderId="0" xfId="0" applyNumberFormat="1" applyFont="1" applyFill="1" applyAlignment="1">
      <alignment horizontal="justify" vertical="top" wrapText="1"/>
    </xf>
    <xf numFmtId="0" fontId="19" fillId="0" borderId="0" xfId="0" applyFont="1" applyAlignment="1">
      <alignment vertical="top"/>
    </xf>
    <xf numFmtId="2" fontId="20" fillId="0" borderId="0" xfId="0" applyNumberFormat="1" applyFont="1" applyFill="1" applyAlignment="1">
      <alignment horizontal="justify" vertical="top" wrapText="1"/>
    </xf>
    <xf numFmtId="49" fontId="16" fillId="0" borderId="0" xfId="0" applyNumberFormat="1" applyFont="1" applyFill="1" applyBorder="1" applyAlignment="1" applyProtection="1">
      <alignment horizontal="justify" vertical="top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4" fillId="0" borderId="0" xfId="0" applyFont="1" applyAlignment="1">
      <alignment vertical="top"/>
    </xf>
    <xf numFmtId="2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25" fillId="0" borderId="0" xfId="0" applyFont="1"/>
    <xf numFmtId="0" fontId="18" fillId="0" borderId="0" xfId="1" applyNumberFormat="1" applyFont="1" applyAlignment="1">
      <alignment horizontal="center" vertical="top"/>
    </xf>
    <xf numFmtId="4" fontId="15" fillId="0" borderId="0" xfId="0" applyNumberFormat="1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15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0" fontId="15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/>
    </xf>
    <xf numFmtId="4" fontId="15" fillId="0" borderId="3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>
      <alignment horizontal="right"/>
    </xf>
    <xf numFmtId="4" fontId="28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24" fillId="2" borderId="0" xfId="0" applyFont="1" applyFill="1"/>
    <xf numFmtId="0" fontId="29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left" vertical="top"/>
    </xf>
    <xf numFmtId="0" fontId="30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horizontal="center" wrapText="1"/>
    </xf>
    <xf numFmtId="2" fontId="30" fillId="0" borderId="0" xfId="0" applyNumberFormat="1" applyFont="1" applyFill="1" applyAlignment="1"/>
    <xf numFmtId="2" fontId="15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/>
    </xf>
    <xf numFmtId="0" fontId="30" fillId="0" borderId="6" xfId="0" applyFont="1" applyFill="1" applyBorder="1" applyAlignment="1">
      <alignment vertical="top" wrapText="1"/>
    </xf>
    <xf numFmtId="0" fontId="31" fillId="0" borderId="6" xfId="0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 wrapText="1"/>
    </xf>
    <xf numFmtId="2" fontId="30" fillId="0" borderId="6" xfId="0" applyNumberFormat="1" applyFont="1" applyFill="1" applyBorder="1" applyAlignment="1"/>
    <xf numFmtId="3" fontId="31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left" vertical="top"/>
    </xf>
    <xf numFmtId="3" fontId="33" fillId="0" borderId="0" xfId="0" applyNumberFormat="1" applyFont="1" applyFill="1" applyBorder="1" applyAlignment="1">
      <alignment horizontal="center" wrapText="1"/>
    </xf>
    <xf numFmtId="2" fontId="33" fillId="0" borderId="0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/>
    <xf numFmtId="0" fontId="15" fillId="3" borderId="0" xfId="0" applyFont="1" applyFill="1" applyAlignment="1">
      <alignment horizontal="center"/>
    </xf>
    <xf numFmtId="4" fontId="15" fillId="3" borderId="0" xfId="0" applyNumberFormat="1" applyFont="1" applyFill="1" applyAlignment="1">
      <alignment horizontal="right"/>
    </xf>
    <xf numFmtId="0" fontId="24" fillId="3" borderId="0" xfId="0" applyFont="1" applyFill="1" applyAlignment="1">
      <alignment horizontal="left" vertical="top" wrapText="1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9">
    <cellStyle name="Comma" xfId="1" builtinId="3"/>
    <cellStyle name="Normal" xfId="0" builtinId="0"/>
    <cellStyle name="Normal 146" xfId="2"/>
    <cellStyle name="Normal 147" xfId="7"/>
    <cellStyle name="Normal 148" xfId="5"/>
    <cellStyle name="Normal 149" xfId="6"/>
    <cellStyle name="Normal 151" xfId="3"/>
    <cellStyle name="Normal 155" xfId="4"/>
    <cellStyle name="Normal 15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tabSelected="1" showWhiteSpace="0" view="pageLayout" topLeftCell="A43" zoomScaleNormal="100" workbookViewId="0">
      <selection activeCell="A47" sqref="A47"/>
    </sheetView>
  </sheetViews>
  <sheetFormatPr defaultRowHeight="15"/>
  <cols>
    <col min="1" max="1" width="4.42578125" customWidth="1"/>
    <col min="2" max="2" width="40.140625" customWidth="1"/>
    <col min="3" max="3" width="10.28515625" customWidth="1"/>
    <col min="5" max="5" width="10.140625" customWidth="1"/>
    <col min="6" max="6" width="12.85546875" customWidth="1"/>
  </cols>
  <sheetData>
    <row r="1" spans="1:6" ht="24" customHeight="1" thickBot="1">
      <c r="A1" s="102"/>
      <c r="B1" s="102"/>
      <c r="C1" s="102"/>
      <c r="D1" s="102"/>
      <c r="E1" s="102"/>
      <c r="F1" s="102"/>
    </row>
    <row r="2" spans="1:6" ht="15.75" thickTop="1">
      <c r="A2" s="31"/>
      <c r="B2" s="31"/>
      <c r="C2" s="31"/>
      <c r="D2" s="31"/>
      <c r="E2" s="31"/>
      <c r="F2" s="31"/>
    </row>
    <row r="3" spans="1:6">
      <c r="A3" s="31"/>
      <c r="B3" s="31"/>
      <c r="C3" s="31"/>
      <c r="D3" s="31"/>
      <c r="E3" s="31"/>
      <c r="F3" s="31"/>
    </row>
    <row r="4" spans="1:6">
      <c r="A4" s="31"/>
      <c r="B4" s="31"/>
      <c r="C4" s="31"/>
      <c r="D4" s="31"/>
      <c r="E4" s="31"/>
      <c r="F4" s="31"/>
    </row>
    <row r="5" spans="1:6" ht="28.5">
      <c r="B5" s="99" t="s">
        <v>60</v>
      </c>
      <c r="C5" s="99"/>
      <c r="D5" s="99"/>
      <c r="E5" s="99"/>
      <c r="F5" s="99"/>
    </row>
    <row r="6" spans="1:6">
      <c r="B6" s="19"/>
    </row>
    <row r="7" spans="1:6" ht="21">
      <c r="B7" s="100" t="s">
        <v>61</v>
      </c>
      <c r="C7" s="100"/>
      <c r="D7" s="100"/>
      <c r="E7" s="100"/>
      <c r="F7" s="100"/>
    </row>
    <row r="8" spans="1:6">
      <c r="B8" s="19"/>
    </row>
    <row r="9" spans="1:6" ht="45" customHeight="1">
      <c r="B9" s="101" t="s">
        <v>62</v>
      </c>
      <c r="C9" s="101"/>
      <c r="D9" s="101"/>
      <c r="E9" s="101"/>
      <c r="F9" s="101"/>
    </row>
    <row r="45" spans="1:6">
      <c r="B45" s="103" t="s">
        <v>65</v>
      </c>
      <c r="C45" s="103"/>
      <c r="D45" s="103"/>
      <c r="E45" s="103"/>
    </row>
    <row r="46" spans="1:6">
      <c r="B46" s="30"/>
      <c r="C46" s="30"/>
      <c r="D46" s="30"/>
      <c r="E46" s="30"/>
    </row>
    <row r="47" spans="1:6">
      <c r="A47" s="40" t="s">
        <v>0</v>
      </c>
      <c r="B47" s="68" t="s">
        <v>121</v>
      </c>
      <c r="C47" s="69"/>
      <c r="D47" s="69"/>
      <c r="E47" s="69"/>
      <c r="F47" s="69"/>
    </row>
    <row r="48" spans="1:6">
      <c r="A48" s="9"/>
      <c r="C48" s="2"/>
      <c r="D48" s="2"/>
      <c r="E48" s="2"/>
      <c r="F48" s="2"/>
    </row>
    <row r="49" spans="1:6" ht="24">
      <c r="A49" s="61" t="s">
        <v>84</v>
      </c>
      <c r="B49" s="62" t="s">
        <v>85</v>
      </c>
      <c r="C49" s="63" t="s">
        <v>86</v>
      </c>
      <c r="D49" s="64" t="s">
        <v>87</v>
      </c>
      <c r="E49" s="64" t="s">
        <v>88</v>
      </c>
      <c r="F49" s="64" t="s">
        <v>89</v>
      </c>
    </row>
    <row r="50" spans="1:6" ht="48">
      <c r="A50" s="32" t="s">
        <v>1</v>
      </c>
      <c r="B50" s="6" t="s">
        <v>23</v>
      </c>
      <c r="C50" s="29"/>
      <c r="D50" s="33"/>
      <c r="E50" s="29"/>
      <c r="F50" s="34"/>
    </row>
    <row r="51" spans="1:6">
      <c r="A51" s="32"/>
      <c r="B51" s="6" t="s">
        <v>24</v>
      </c>
      <c r="C51" s="35"/>
      <c r="D51" s="35"/>
      <c r="E51" s="35"/>
      <c r="F51" s="35"/>
    </row>
    <row r="52" spans="1:6">
      <c r="A52" s="32"/>
      <c r="B52" s="6" t="s">
        <v>29</v>
      </c>
      <c r="C52" s="29" t="s">
        <v>8</v>
      </c>
      <c r="D52" s="33">
        <v>6</v>
      </c>
      <c r="E52" s="29"/>
      <c r="F52" s="34">
        <f t="shared" ref="F52:F53" si="0">D52*E52</f>
        <v>0</v>
      </c>
    </row>
    <row r="53" spans="1:6">
      <c r="A53" s="32"/>
      <c r="B53" s="6" t="s">
        <v>30</v>
      </c>
      <c r="C53" s="29" t="s">
        <v>8</v>
      </c>
      <c r="D53" s="33">
        <v>480</v>
      </c>
      <c r="E53" s="29"/>
      <c r="F53" s="34">
        <f t="shared" si="0"/>
        <v>0</v>
      </c>
    </row>
    <row r="54" spans="1:6">
      <c r="A54" s="32"/>
      <c r="B54" s="6"/>
      <c r="C54" s="29"/>
      <c r="D54" s="33"/>
      <c r="E54" s="29"/>
      <c r="F54" s="34"/>
    </row>
    <row r="55" spans="1:6">
      <c r="A55" s="32" t="s">
        <v>2</v>
      </c>
      <c r="B55" s="6" t="s">
        <v>59</v>
      </c>
      <c r="C55" s="29"/>
      <c r="D55" s="33"/>
      <c r="E55" s="29"/>
      <c r="F55" s="34"/>
    </row>
    <row r="56" spans="1:6" ht="96">
      <c r="A56" s="23"/>
      <c r="B56" s="6" t="s">
        <v>32</v>
      </c>
      <c r="C56" s="29"/>
      <c r="D56" s="33"/>
      <c r="E56" s="29"/>
      <c r="F56" s="34"/>
    </row>
    <row r="57" spans="1:6">
      <c r="A57" s="23"/>
      <c r="B57" s="24" t="s">
        <v>33</v>
      </c>
      <c r="C57" s="29" t="s">
        <v>17</v>
      </c>
      <c r="D57" s="33">
        <v>6</v>
      </c>
      <c r="E57" s="29"/>
      <c r="F57" s="34">
        <f t="shared" ref="F57:F58" si="1">D57*E57</f>
        <v>0</v>
      </c>
    </row>
    <row r="58" spans="1:6">
      <c r="A58" s="25"/>
      <c r="B58" s="24" t="s">
        <v>34</v>
      </c>
      <c r="C58" s="29" t="s">
        <v>17</v>
      </c>
      <c r="D58" s="33">
        <v>29</v>
      </c>
      <c r="E58" s="29"/>
      <c r="F58" s="34">
        <f t="shared" si="1"/>
        <v>0</v>
      </c>
    </row>
    <row r="59" spans="1:6">
      <c r="A59" s="25"/>
      <c r="B59" s="26"/>
      <c r="C59" s="29"/>
      <c r="D59" s="33"/>
      <c r="E59" s="29"/>
      <c r="F59" s="34"/>
    </row>
    <row r="60" spans="1:6" ht="72">
      <c r="A60" s="32" t="s">
        <v>3</v>
      </c>
      <c r="B60" s="24" t="s">
        <v>31</v>
      </c>
      <c r="C60" s="29" t="s">
        <v>8</v>
      </c>
      <c r="D60" s="33">
        <v>480</v>
      </c>
      <c r="E60" s="29"/>
      <c r="F60" s="34">
        <f t="shared" ref="F60" si="2">D60*E60</f>
        <v>0</v>
      </c>
    </row>
    <row r="61" spans="1:6">
      <c r="A61" s="23"/>
      <c r="B61" s="24"/>
      <c r="C61" s="29"/>
      <c r="D61" s="33"/>
      <c r="E61" s="29"/>
      <c r="F61" s="34"/>
    </row>
    <row r="62" spans="1:6" ht="228">
      <c r="A62" s="32" t="s">
        <v>25</v>
      </c>
      <c r="B62" s="6" t="s">
        <v>35</v>
      </c>
      <c r="C62" s="29" t="s">
        <v>8</v>
      </c>
      <c r="D62" s="33">
        <v>480</v>
      </c>
      <c r="E62" s="29"/>
      <c r="F62" s="34">
        <f t="shared" ref="F62" si="3">D62*E62</f>
        <v>0</v>
      </c>
    </row>
    <row r="63" spans="1:6">
      <c r="A63" s="9"/>
      <c r="B63" s="6"/>
      <c r="C63" s="4"/>
      <c r="D63" s="11"/>
      <c r="E63" s="4"/>
      <c r="F63" s="15"/>
    </row>
    <row r="64" spans="1:6">
      <c r="A64" s="10"/>
      <c r="B64" s="68" t="s">
        <v>120</v>
      </c>
      <c r="C64" s="70"/>
      <c r="D64" s="70"/>
      <c r="E64" s="70"/>
      <c r="F64" s="22">
        <f>SUM(F50:F62)</f>
        <v>0</v>
      </c>
    </row>
    <row r="71" spans="1:6" s="14" customFormat="1">
      <c r="A71" s="40" t="s">
        <v>4</v>
      </c>
      <c r="B71" s="68" t="s">
        <v>90</v>
      </c>
      <c r="C71" s="69"/>
      <c r="D71" s="69"/>
      <c r="E71" s="69"/>
      <c r="F71" s="69"/>
    </row>
    <row r="72" spans="1:6" s="14" customFormat="1" ht="11.25">
      <c r="A72" s="13"/>
      <c r="C72" s="12"/>
      <c r="D72" s="12"/>
      <c r="E72" s="12"/>
      <c r="F72" s="12"/>
    </row>
    <row r="73" spans="1:6" s="14" customFormat="1" ht="24">
      <c r="A73" s="61" t="s">
        <v>84</v>
      </c>
      <c r="B73" s="62" t="s">
        <v>85</v>
      </c>
      <c r="C73" s="63" t="s">
        <v>86</v>
      </c>
      <c r="D73" s="64" t="s">
        <v>87</v>
      </c>
      <c r="E73" s="64" t="s">
        <v>88</v>
      </c>
      <c r="F73" s="64" t="s">
        <v>89</v>
      </c>
    </row>
    <row r="74" spans="1:6" s="14" customFormat="1" ht="85.5" customHeight="1">
      <c r="A74" s="7" t="s">
        <v>5</v>
      </c>
      <c r="B74" s="5" t="s">
        <v>66</v>
      </c>
      <c r="C74" s="3"/>
      <c r="D74" s="3"/>
      <c r="E74" s="3"/>
      <c r="F74" s="18"/>
    </row>
    <row r="75" spans="1:6" s="14" customFormat="1">
      <c r="A75" s="7"/>
      <c r="B75" s="6" t="s">
        <v>22</v>
      </c>
      <c r="C75"/>
      <c r="D75"/>
      <c r="E75"/>
      <c r="F75" s="19"/>
    </row>
    <row r="76" spans="1:6" s="14" customFormat="1" ht="14.25">
      <c r="A76" s="7"/>
      <c r="B76" s="6" t="s">
        <v>37</v>
      </c>
      <c r="C76" s="4" t="s">
        <v>8</v>
      </c>
      <c r="D76" s="11">
        <v>6</v>
      </c>
      <c r="E76" s="3"/>
      <c r="F76" s="16">
        <f t="shared" ref="F76:F77" si="4">D76*E76</f>
        <v>0</v>
      </c>
    </row>
    <row r="77" spans="1:6" s="14" customFormat="1" ht="14.25">
      <c r="A77" s="7"/>
      <c r="B77" s="6" t="s">
        <v>36</v>
      </c>
      <c r="C77" s="4" t="s">
        <v>8</v>
      </c>
      <c r="D77" s="11">
        <v>17</v>
      </c>
      <c r="E77" s="3"/>
      <c r="F77" s="16">
        <f t="shared" si="4"/>
        <v>0</v>
      </c>
    </row>
    <row r="78" spans="1:6" s="14" customFormat="1" ht="14.25">
      <c r="A78" s="7"/>
      <c r="B78" s="6"/>
      <c r="C78" s="4"/>
      <c r="D78" s="11"/>
      <c r="E78" s="3"/>
      <c r="F78" s="16"/>
    </row>
    <row r="79" spans="1:6" s="14" customFormat="1" ht="85.5" customHeight="1">
      <c r="A79" s="7" t="s">
        <v>6</v>
      </c>
      <c r="B79" s="5" t="s">
        <v>67</v>
      </c>
      <c r="C79" s="3"/>
      <c r="D79" s="3"/>
      <c r="E79" s="3"/>
      <c r="F79" s="18"/>
    </row>
    <row r="80" spans="1:6" s="14" customFormat="1">
      <c r="A80" s="7"/>
      <c r="B80" s="6" t="s">
        <v>22</v>
      </c>
      <c r="C80"/>
      <c r="D80"/>
      <c r="E80"/>
      <c r="F80" s="19"/>
    </row>
    <row r="81" spans="1:6" s="14" customFormat="1" ht="14.25">
      <c r="A81" s="7"/>
      <c r="B81" s="6" t="s">
        <v>38</v>
      </c>
      <c r="C81" s="4" t="s">
        <v>8</v>
      </c>
      <c r="D81" s="11">
        <v>15</v>
      </c>
      <c r="E81" s="3"/>
      <c r="F81" s="16">
        <f t="shared" ref="F81:F82" si="5">D81*E81</f>
        <v>0</v>
      </c>
    </row>
    <row r="82" spans="1:6" s="14" customFormat="1" ht="14.25">
      <c r="A82" s="7"/>
      <c r="B82" s="6" t="s">
        <v>39</v>
      </c>
      <c r="C82" s="4" t="s">
        <v>8</v>
      </c>
      <c r="D82" s="11">
        <v>16</v>
      </c>
      <c r="E82" s="3"/>
      <c r="F82" s="16">
        <f t="shared" si="5"/>
        <v>0</v>
      </c>
    </row>
    <row r="83" spans="1:6">
      <c r="A83" s="1"/>
      <c r="B83" s="1"/>
      <c r="C83" s="3"/>
      <c r="D83" s="3"/>
      <c r="E83" s="3"/>
      <c r="F83" s="3"/>
    </row>
    <row r="84" spans="1:6" ht="85.5" customHeight="1">
      <c r="A84" s="7" t="s">
        <v>7</v>
      </c>
      <c r="B84" s="5" t="s">
        <v>44</v>
      </c>
      <c r="C84" s="3"/>
      <c r="D84" s="3"/>
      <c r="E84" s="3"/>
      <c r="F84" s="3"/>
    </row>
    <row r="85" spans="1:6">
      <c r="A85" s="1"/>
      <c r="B85" s="5" t="s">
        <v>19</v>
      </c>
      <c r="C85" s="4" t="s">
        <v>18</v>
      </c>
      <c r="D85" s="11">
        <v>2</v>
      </c>
      <c r="E85" s="4"/>
      <c r="F85" s="16">
        <f t="shared" ref="F85" si="6">D85*E85</f>
        <v>0</v>
      </c>
    </row>
    <row r="86" spans="1:6">
      <c r="A86" s="1"/>
      <c r="B86" s="5"/>
      <c r="C86" s="4"/>
      <c r="D86" s="11"/>
      <c r="E86" s="4"/>
      <c r="F86" s="3"/>
    </row>
    <row r="87" spans="1:6" ht="102.75" customHeight="1">
      <c r="A87" s="7" t="s">
        <v>26</v>
      </c>
      <c r="B87" s="5" t="s">
        <v>45</v>
      </c>
      <c r="C87" s="4"/>
      <c r="D87" s="11"/>
      <c r="E87" s="4"/>
      <c r="F87" s="3"/>
    </row>
    <row r="88" spans="1:6">
      <c r="A88" s="1"/>
      <c r="B88" s="5" t="s">
        <v>41</v>
      </c>
    </row>
    <row r="89" spans="1:6">
      <c r="A89" s="1"/>
      <c r="B89" s="5" t="s">
        <v>46</v>
      </c>
      <c r="C89" s="4" t="s">
        <v>18</v>
      </c>
      <c r="D89" s="11">
        <v>54</v>
      </c>
      <c r="E89" s="4"/>
      <c r="F89" s="16">
        <f t="shared" ref="F89:F90" si="7">D89*E89</f>
        <v>0</v>
      </c>
    </row>
    <row r="90" spans="1:6">
      <c r="A90" s="1"/>
      <c r="B90" s="5" t="s">
        <v>47</v>
      </c>
      <c r="C90" s="4" t="s">
        <v>18</v>
      </c>
      <c r="D90" s="11">
        <v>53</v>
      </c>
      <c r="E90" s="4"/>
      <c r="F90" s="16">
        <f t="shared" si="7"/>
        <v>0</v>
      </c>
    </row>
    <row r="91" spans="1:6">
      <c r="A91" s="1"/>
      <c r="B91" s="5"/>
      <c r="C91" s="4"/>
      <c r="D91" s="11"/>
      <c r="E91" s="4"/>
      <c r="F91" s="16"/>
    </row>
    <row r="92" spans="1:6" ht="84">
      <c r="A92" s="7" t="s">
        <v>27</v>
      </c>
      <c r="B92" s="5" t="s">
        <v>48</v>
      </c>
      <c r="C92" s="4"/>
      <c r="D92" s="11"/>
      <c r="E92" s="4"/>
      <c r="F92" s="3"/>
    </row>
    <row r="93" spans="1:6">
      <c r="A93" s="1"/>
      <c r="B93" s="5" t="s">
        <v>41</v>
      </c>
      <c r="C93" s="4"/>
      <c r="D93" s="11"/>
      <c r="E93" s="4"/>
      <c r="F93" s="16"/>
    </row>
    <row r="94" spans="1:6">
      <c r="A94" s="7"/>
      <c r="B94" s="5" t="s">
        <v>49</v>
      </c>
      <c r="C94" s="4" t="s">
        <v>18</v>
      </c>
      <c r="D94" s="11">
        <v>23.6</v>
      </c>
      <c r="E94" s="4"/>
      <c r="F94" s="16">
        <f t="shared" ref="F94" si="8">D94*E94</f>
        <v>0</v>
      </c>
    </row>
    <row r="95" spans="1:6">
      <c r="A95" s="7"/>
      <c r="B95" s="5"/>
      <c r="C95" s="4"/>
      <c r="D95" s="11"/>
      <c r="E95" s="4"/>
      <c r="F95" s="16"/>
    </row>
    <row r="96" spans="1:6" ht="98.25" customHeight="1">
      <c r="A96" s="7" t="s">
        <v>28</v>
      </c>
      <c r="B96" s="5" t="s">
        <v>68</v>
      </c>
      <c r="C96" s="4"/>
      <c r="D96" s="11"/>
      <c r="E96" s="4"/>
      <c r="F96" s="3"/>
    </row>
    <row r="97" spans="1:6">
      <c r="A97" s="7"/>
      <c r="B97" s="5" t="s">
        <v>20</v>
      </c>
    </row>
    <row r="98" spans="1:6">
      <c r="A98" s="7"/>
      <c r="B98" s="5"/>
      <c r="C98" s="4" t="s">
        <v>8</v>
      </c>
      <c r="D98" s="11">
        <v>59</v>
      </c>
      <c r="E98" s="4"/>
      <c r="F98" s="16">
        <f t="shared" ref="F98:F104" si="9">D98*E98</f>
        <v>0</v>
      </c>
    </row>
    <row r="99" spans="1:6" ht="89.25" customHeight="1">
      <c r="A99" s="7" t="s">
        <v>71</v>
      </c>
      <c r="B99" s="5" t="s">
        <v>69</v>
      </c>
      <c r="C99" s="3"/>
      <c r="D99" s="11"/>
      <c r="E99" s="4"/>
      <c r="F99" s="16"/>
    </row>
    <row r="100" spans="1:6">
      <c r="A100" s="1"/>
      <c r="B100" s="8" t="s">
        <v>50</v>
      </c>
      <c r="C100" s="4" t="s">
        <v>17</v>
      </c>
      <c r="D100" s="11">
        <v>6</v>
      </c>
      <c r="E100" s="4"/>
      <c r="F100" s="16">
        <f t="shared" si="9"/>
        <v>0</v>
      </c>
    </row>
    <row r="101" spans="1:6">
      <c r="A101" s="1"/>
      <c r="B101" s="8" t="s">
        <v>51</v>
      </c>
      <c r="C101" s="4" t="s">
        <v>17</v>
      </c>
      <c r="D101" s="11">
        <v>1</v>
      </c>
      <c r="E101" s="4"/>
      <c r="F101" s="16">
        <f t="shared" si="9"/>
        <v>0</v>
      </c>
    </row>
    <row r="102" spans="1:6">
      <c r="A102" s="1"/>
      <c r="B102" s="8" t="s">
        <v>52</v>
      </c>
      <c r="C102" s="4" t="s">
        <v>17</v>
      </c>
      <c r="D102" s="11">
        <v>1</v>
      </c>
      <c r="E102" s="4"/>
      <c r="F102" s="16">
        <f t="shared" si="9"/>
        <v>0</v>
      </c>
    </row>
    <row r="103" spans="1:6">
      <c r="A103" s="1"/>
      <c r="B103" s="8" t="s">
        <v>53</v>
      </c>
      <c r="C103" s="4" t="s">
        <v>17</v>
      </c>
      <c r="D103" s="11">
        <v>1</v>
      </c>
      <c r="E103" s="4"/>
      <c r="F103" s="16">
        <f t="shared" si="9"/>
        <v>0</v>
      </c>
    </row>
    <row r="104" spans="1:6">
      <c r="A104" s="1"/>
      <c r="B104" s="8" t="s">
        <v>54</v>
      </c>
      <c r="C104" s="4" t="s">
        <v>18</v>
      </c>
      <c r="D104" s="11">
        <v>48.5</v>
      </c>
      <c r="E104" s="4"/>
      <c r="F104" s="16">
        <f t="shared" si="9"/>
        <v>0</v>
      </c>
    </row>
    <row r="105" spans="1:6">
      <c r="A105" s="1"/>
      <c r="B105" s="8"/>
      <c r="C105" s="4"/>
      <c r="D105" s="11"/>
      <c r="E105" s="4"/>
      <c r="F105" s="16"/>
    </row>
    <row r="106" spans="1:6" ht="85.5" customHeight="1">
      <c r="A106" s="7" t="s">
        <v>72</v>
      </c>
      <c r="B106" s="5" t="s">
        <v>70</v>
      </c>
      <c r="C106" s="3"/>
      <c r="D106" s="11"/>
      <c r="E106" s="4"/>
      <c r="F106" s="16"/>
    </row>
    <row r="107" spans="1:6">
      <c r="A107" s="1"/>
      <c r="B107" s="8" t="s">
        <v>56</v>
      </c>
      <c r="C107" s="4" t="s">
        <v>17</v>
      </c>
      <c r="D107" s="11">
        <v>6</v>
      </c>
      <c r="E107" s="4"/>
      <c r="F107" s="16">
        <f t="shared" ref="F107:F108" si="10">D107*E107</f>
        <v>0</v>
      </c>
    </row>
    <row r="108" spans="1:6">
      <c r="A108" s="1"/>
      <c r="B108" s="8" t="s">
        <v>54</v>
      </c>
      <c r="C108" s="4" t="s">
        <v>18</v>
      </c>
      <c r="D108" s="11">
        <v>18</v>
      </c>
      <c r="E108" s="4"/>
      <c r="F108" s="16">
        <f t="shared" si="10"/>
        <v>0</v>
      </c>
    </row>
    <row r="109" spans="1:6">
      <c r="A109" s="1"/>
      <c r="B109" s="8"/>
      <c r="C109" s="4"/>
      <c r="D109" s="11"/>
      <c r="E109" s="4"/>
      <c r="F109" s="16"/>
    </row>
    <row r="110" spans="1:6" ht="60">
      <c r="A110" s="36" t="s">
        <v>73</v>
      </c>
      <c r="B110" s="5" t="s">
        <v>63</v>
      </c>
      <c r="C110" s="29"/>
      <c r="D110" s="29"/>
      <c r="E110" s="29"/>
      <c r="F110" s="37"/>
    </row>
    <row r="111" spans="1:6">
      <c r="A111" s="38"/>
      <c r="B111" s="5" t="s">
        <v>55</v>
      </c>
      <c r="C111" s="29"/>
      <c r="D111" s="29"/>
      <c r="E111" s="29"/>
      <c r="F111" s="37"/>
    </row>
    <row r="112" spans="1:6">
      <c r="A112" s="38"/>
      <c r="B112" s="5" t="s">
        <v>57</v>
      </c>
      <c r="C112" s="29" t="s">
        <v>17</v>
      </c>
      <c r="D112" s="29">
        <v>2</v>
      </c>
      <c r="E112" s="29"/>
      <c r="F112" s="37">
        <f t="shared" ref="F112:F113" si="11">D112*E112</f>
        <v>0</v>
      </c>
    </row>
    <row r="113" spans="1:6">
      <c r="A113" s="36"/>
      <c r="B113" s="5" t="s">
        <v>58</v>
      </c>
      <c r="C113" s="29" t="s">
        <v>17</v>
      </c>
      <c r="D113" s="29">
        <v>4</v>
      </c>
      <c r="E113" s="29"/>
      <c r="F113" s="37">
        <f t="shared" si="11"/>
        <v>0</v>
      </c>
    </row>
    <row r="114" spans="1:6">
      <c r="A114" s="7"/>
      <c r="B114" s="27"/>
      <c r="C114" s="28"/>
      <c r="D114" s="28"/>
      <c r="E114" s="4"/>
      <c r="F114" s="16"/>
    </row>
    <row r="115" spans="1:6" ht="78.75" customHeight="1">
      <c r="A115" s="7" t="s">
        <v>75</v>
      </c>
      <c r="B115" s="5" t="s">
        <v>74</v>
      </c>
      <c r="C115" s="4"/>
      <c r="D115" s="11"/>
      <c r="E115" s="4"/>
      <c r="F115" s="16"/>
    </row>
    <row r="116" spans="1:6">
      <c r="A116" s="7"/>
      <c r="B116" s="5" t="s">
        <v>42</v>
      </c>
      <c r="C116" s="4" t="s">
        <v>17</v>
      </c>
      <c r="D116" s="11">
        <v>1</v>
      </c>
      <c r="E116" s="4"/>
      <c r="F116" s="16">
        <f t="shared" ref="F116" si="12">D116*E116</f>
        <v>0</v>
      </c>
    </row>
    <row r="117" spans="1:6">
      <c r="A117" s="7"/>
      <c r="B117" s="5"/>
      <c r="C117" s="4"/>
      <c r="D117" s="11"/>
      <c r="E117" s="4"/>
      <c r="F117" s="16"/>
    </row>
    <row r="118" spans="1:6" ht="60">
      <c r="A118" s="36" t="s">
        <v>76</v>
      </c>
      <c r="B118" s="5" t="s">
        <v>64</v>
      </c>
      <c r="C118" s="29"/>
      <c r="D118" s="33"/>
      <c r="E118" s="29"/>
      <c r="F118" s="37"/>
    </row>
    <row r="119" spans="1:6">
      <c r="A119" s="36"/>
      <c r="B119" s="5" t="s">
        <v>43</v>
      </c>
      <c r="C119" s="29" t="s">
        <v>17</v>
      </c>
      <c r="D119" s="33">
        <v>1</v>
      </c>
      <c r="E119" s="29"/>
      <c r="F119" s="37">
        <f t="shared" ref="F119" si="13">D119*E119</f>
        <v>0</v>
      </c>
    </row>
    <row r="120" spans="1:6">
      <c r="A120" s="36"/>
      <c r="B120" s="5"/>
      <c r="C120" s="29"/>
      <c r="D120" s="33"/>
      <c r="E120" s="29"/>
      <c r="F120" s="37"/>
    </row>
    <row r="121" spans="1:6" ht="64.5" customHeight="1">
      <c r="A121" s="36" t="s">
        <v>79</v>
      </c>
      <c r="B121" s="5" t="s">
        <v>80</v>
      </c>
      <c r="C121" s="29"/>
      <c r="D121" s="33"/>
      <c r="E121" s="29"/>
      <c r="F121" s="37"/>
    </row>
    <row r="122" spans="1:6">
      <c r="A122" s="36"/>
      <c r="B122" s="5" t="s">
        <v>77</v>
      </c>
      <c r="C122" s="29" t="s">
        <v>78</v>
      </c>
      <c r="D122" s="33">
        <v>1</v>
      </c>
      <c r="E122" s="29"/>
      <c r="F122" s="37">
        <f t="shared" ref="F122" si="14">D122*E122</f>
        <v>0</v>
      </c>
    </row>
    <row r="123" spans="1:6">
      <c r="A123" s="7"/>
      <c r="B123" s="5"/>
      <c r="C123" s="4"/>
      <c r="D123" s="11"/>
      <c r="E123" s="4"/>
      <c r="F123" s="16"/>
    </row>
    <row r="124" spans="1:6">
      <c r="A124" s="7"/>
      <c r="B124" s="5"/>
      <c r="C124" s="4"/>
      <c r="D124" s="11"/>
      <c r="E124" s="4"/>
      <c r="F124" s="16"/>
    </row>
    <row r="125" spans="1:6">
      <c r="B125" s="68" t="s">
        <v>91</v>
      </c>
      <c r="C125" s="67"/>
      <c r="D125" s="67"/>
      <c r="E125" s="67"/>
      <c r="F125" s="21">
        <f>SUM(F84:F124)</f>
        <v>0</v>
      </c>
    </row>
    <row r="128" spans="1:6">
      <c r="A128" s="40" t="s">
        <v>9</v>
      </c>
      <c r="B128" s="68" t="s">
        <v>92</v>
      </c>
      <c r="C128" s="65"/>
      <c r="D128" s="66"/>
      <c r="E128" s="65"/>
      <c r="F128" s="65"/>
    </row>
    <row r="129" spans="1:6">
      <c r="A129" s="13"/>
      <c r="C129" s="12"/>
      <c r="D129" s="20"/>
      <c r="E129" s="12"/>
      <c r="F129" s="12"/>
    </row>
    <row r="130" spans="1:6" ht="24">
      <c r="A130" s="61" t="s">
        <v>84</v>
      </c>
      <c r="B130" s="62" t="s">
        <v>85</v>
      </c>
      <c r="C130" s="63" t="s">
        <v>86</v>
      </c>
      <c r="D130" s="64" t="s">
        <v>87</v>
      </c>
      <c r="E130" s="64" t="s">
        <v>88</v>
      </c>
      <c r="F130" s="64" t="s">
        <v>89</v>
      </c>
    </row>
    <row r="131" spans="1:6" ht="72">
      <c r="A131" s="36" t="s">
        <v>10</v>
      </c>
      <c r="B131" s="5" t="s">
        <v>81</v>
      </c>
      <c r="C131" s="39"/>
      <c r="D131" s="34"/>
      <c r="E131" s="39"/>
      <c r="F131" s="39"/>
    </row>
    <row r="132" spans="1:6">
      <c r="A132" s="38"/>
      <c r="B132" s="5" t="s">
        <v>40</v>
      </c>
      <c r="C132" s="29" t="s">
        <v>17</v>
      </c>
      <c r="D132" s="34">
        <v>1</v>
      </c>
      <c r="E132" s="39"/>
      <c r="F132" s="37">
        <f t="shared" ref="F132" si="15">D132*E132</f>
        <v>0</v>
      </c>
    </row>
    <row r="133" spans="1:6">
      <c r="A133" s="38"/>
      <c r="B133" s="5"/>
      <c r="C133" s="29"/>
      <c r="D133" s="34"/>
      <c r="E133" s="39"/>
      <c r="F133" s="37"/>
    </row>
    <row r="134" spans="1:6">
      <c r="A134" s="38"/>
      <c r="B134" s="68" t="s">
        <v>93</v>
      </c>
      <c r="C134" s="67"/>
      <c r="D134" s="67"/>
      <c r="E134" s="67"/>
      <c r="F134" s="21">
        <f>SUM(F131:F133)</f>
        <v>0</v>
      </c>
    </row>
    <row r="135" spans="1:6">
      <c r="A135" s="38"/>
      <c r="B135" s="5"/>
      <c r="C135" s="29"/>
      <c r="D135" s="34"/>
      <c r="E135" s="39"/>
      <c r="F135" s="37"/>
    </row>
    <row r="136" spans="1:6">
      <c r="A136" s="38"/>
      <c r="B136" s="5"/>
      <c r="C136" s="29"/>
      <c r="D136" s="34"/>
      <c r="E136" s="39"/>
      <c r="F136" s="37"/>
    </row>
    <row r="137" spans="1:6">
      <c r="A137" s="40" t="s">
        <v>11</v>
      </c>
      <c r="B137" s="68" t="s">
        <v>114</v>
      </c>
      <c r="C137" s="65"/>
      <c r="D137" s="66"/>
      <c r="E137" s="65"/>
      <c r="F137" s="65"/>
    </row>
    <row r="138" spans="1:6">
      <c r="A138" s="13"/>
      <c r="C138" s="12"/>
      <c r="D138" s="20"/>
      <c r="E138" s="12"/>
      <c r="F138" s="12"/>
    </row>
    <row r="139" spans="1:6" ht="24">
      <c r="A139" s="61" t="s">
        <v>84</v>
      </c>
      <c r="B139" s="62" t="s">
        <v>85</v>
      </c>
      <c r="C139" s="63" t="s">
        <v>86</v>
      </c>
      <c r="D139" s="64" t="s">
        <v>87</v>
      </c>
      <c r="E139" s="64" t="s">
        <v>88</v>
      </c>
      <c r="F139" s="64" t="s">
        <v>89</v>
      </c>
    </row>
    <row r="140" spans="1:6">
      <c r="A140" s="71"/>
      <c r="B140" s="71"/>
      <c r="C140" s="71"/>
      <c r="D140" s="72"/>
      <c r="E140" s="72"/>
      <c r="F140" s="72"/>
    </row>
    <row r="141" spans="1:6">
      <c r="A141" s="76"/>
      <c r="B141" s="77" t="s">
        <v>96</v>
      </c>
      <c r="C141" s="75"/>
      <c r="D141" s="78"/>
      <c r="E141" s="79"/>
      <c r="F141" s="80"/>
    </row>
    <row r="142" spans="1:6">
      <c r="A142" s="76"/>
      <c r="B142" s="77"/>
      <c r="C142" s="75"/>
      <c r="D142" s="78"/>
      <c r="E142" s="79"/>
      <c r="F142" s="80"/>
    </row>
    <row r="143" spans="1:6" ht="48">
      <c r="A143" s="81" t="s">
        <v>12</v>
      </c>
      <c r="B143" s="82" t="s">
        <v>97</v>
      </c>
      <c r="C143" s="75"/>
      <c r="D143" s="78"/>
      <c r="E143" s="79"/>
      <c r="F143" s="80"/>
    </row>
    <row r="144" spans="1:6" ht="24" customHeight="1">
      <c r="A144" s="73"/>
      <c r="B144" s="83" t="s">
        <v>115</v>
      </c>
      <c r="C144" s="75" t="s">
        <v>17</v>
      </c>
      <c r="D144" s="78">
        <v>1</v>
      </c>
      <c r="E144" s="79"/>
      <c r="F144" s="80"/>
    </row>
    <row r="145" spans="1:6" ht="24.75" customHeight="1">
      <c r="A145" s="73"/>
      <c r="B145" s="74" t="s">
        <v>98</v>
      </c>
      <c r="C145" s="75" t="s">
        <v>17</v>
      </c>
      <c r="D145" s="78">
        <v>1</v>
      </c>
      <c r="E145" s="79"/>
      <c r="F145" s="80"/>
    </row>
    <row r="146" spans="1:6" ht="26.25" customHeight="1">
      <c r="A146" s="73"/>
      <c r="B146" s="74" t="s">
        <v>99</v>
      </c>
      <c r="C146" s="84" t="s">
        <v>17</v>
      </c>
      <c r="D146" s="78">
        <v>3</v>
      </c>
      <c r="E146" s="79"/>
      <c r="F146" s="80"/>
    </row>
    <row r="147" spans="1:6">
      <c r="A147" s="73"/>
      <c r="B147" s="74" t="s">
        <v>100</v>
      </c>
      <c r="C147" s="84" t="s">
        <v>17</v>
      </c>
      <c r="D147" s="78">
        <v>1</v>
      </c>
      <c r="E147" s="79"/>
      <c r="F147" s="80"/>
    </row>
    <row r="148" spans="1:6" ht="36">
      <c r="A148" s="73"/>
      <c r="B148" s="85" t="s">
        <v>101</v>
      </c>
      <c r="C148" s="86" t="s">
        <v>102</v>
      </c>
      <c r="D148" s="87">
        <v>1</v>
      </c>
      <c r="E148" s="88"/>
      <c r="F148" s="80"/>
    </row>
    <row r="149" spans="1:6">
      <c r="A149" s="73"/>
      <c r="B149" s="74" t="s">
        <v>103</v>
      </c>
      <c r="C149" s="84" t="s">
        <v>17</v>
      </c>
      <c r="D149" s="78">
        <v>1</v>
      </c>
      <c r="E149" s="79"/>
      <c r="F149" s="80">
        <f t="shared" ref="F149:F167" si="16">D149*E149</f>
        <v>0</v>
      </c>
    </row>
    <row r="150" spans="1:6">
      <c r="A150" s="73"/>
      <c r="B150" s="74"/>
      <c r="C150" s="75"/>
      <c r="D150" s="78"/>
      <c r="E150" s="79"/>
      <c r="F150" s="80"/>
    </row>
    <row r="151" spans="1:6">
      <c r="A151" s="76"/>
      <c r="B151" s="77" t="s">
        <v>104</v>
      </c>
      <c r="C151" s="75"/>
      <c r="D151" s="89"/>
      <c r="E151" s="79"/>
      <c r="F151" s="80"/>
    </row>
    <row r="152" spans="1:6">
      <c r="A152" s="76"/>
      <c r="B152" s="77"/>
      <c r="C152" s="75"/>
      <c r="D152" s="89"/>
      <c r="E152" s="79"/>
      <c r="F152" s="80"/>
    </row>
    <row r="153" spans="1:6" ht="24">
      <c r="A153" s="73"/>
      <c r="B153" s="83" t="s">
        <v>105</v>
      </c>
      <c r="C153" s="75"/>
      <c r="D153" s="89"/>
      <c r="E153" s="79"/>
      <c r="F153" s="80"/>
    </row>
    <row r="154" spans="1:6">
      <c r="A154" s="73"/>
      <c r="B154" s="83"/>
      <c r="C154" s="75"/>
      <c r="D154" s="89"/>
      <c r="E154" s="79"/>
      <c r="F154" s="80"/>
    </row>
    <row r="155" spans="1:6" ht="36">
      <c r="A155" s="90" t="s">
        <v>13</v>
      </c>
      <c r="B155" s="74" t="s">
        <v>106</v>
      </c>
      <c r="C155" s="75" t="s">
        <v>17</v>
      </c>
      <c r="D155" s="78">
        <v>1</v>
      </c>
      <c r="E155" s="79"/>
      <c r="F155" s="80">
        <f t="shared" si="16"/>
        <v>0</v>
      </c>
    </row>
    <row r="156" spans="1:6">
      <c r="A156" s="73"/>
      <c r="B156" s="74"/>
      <c r="C156" s="75"/>
      <c r="D156" s="91"/>
      <c r="E156" s="79"/>
      <c r="F156" s="92"/>
    </row>
    <row r="157" spans="1:6">
      <c r="A157" s="76"/>
      <c r="B157" s="77" t="s">
        <v>107</v>
      </c>
      <c r="C157" s="75"/>
      <c r="D157" s="89"/>
      <c r="E157" s="79"/>
      <c r="F157" s="80"/>
    </row>
    <row r="158" spans="1:6">
      <c r="A158" s="76"/>
      <c r="B158" s="77"/>
      <c r="C158" s="75"/>
      <c r="D158" s="89"/>
      <c r="E158" s="79"/>
      <c r="F158" s="80"/>
    </row>
    <row r="159" spans="1:6" ht="36">
      <c r="A159" s="73"/>
      <c r="B159" s="83" t="s">
        <v>108</v>
      </c>
      <c r="C159" s="75"/>
      <c r="D159" s="89"/>
      <c r="E159" s="79"/>
      <c r="F159" s="80">
        <f t="shared" si="16"/>
        <v>0</v>
      </c>
    </row>
    <row r="160" spans="1:6">
      <c r="A160" s="73"/>
      <c r="B160" s="83"/>
      <c r="C160" s="75"/>
      <c r="D160" s="89"/>
      <c r="E160" s="79"/>
      <c r="F160" s="80"/>
    </row>
    <row r="161" spans="1:6" ht="84">
      <c r="A161" s="90" t="s">
        <v>14</v>
      </c>
      <c r="B161" s="93" t="s">
        <v>109</v>
      </c>
      <c r="C161" s="75" t="s">
        <v>17</v>
      </c>
      <c r="D161" s="78">
        <v>16</v>
      </c>
      <c r="E161" s="79"/>
      <c r="F161" s="80">
        <f t="shared" si="16"/>
        <v>0</v>
      </c>
    </row>
    <row r="162" spans="1:6">
      <c r="A162" s="73"/>
      <c r="B162" s="93"/>
      <c r="C162" s="75"/>
      <c r="D162" s="78"/>
      <c r="E162" s="79"/>
      <c r="F162" s="80"/>
    </row>
    <row r="163" spans="1:6" ht="72">
      <c r="A163" s="90" t="s">
        <v>21</v>
      </c>
      <c r="B163" s="93" t="s">
        <v>110</v>
      </c>
      <c r="C163" s="75" t="s">
        <v>17</v>
      </c>
      <c r="D163" s="78">
        <v>14</v>
      </c>
      <c r="E163" s="79"/>
      <c r="F163" s="80">
        <f t="shared" si="16"/>
        <v>0</v>
      </c>
    </row>
    <row r="164" spans="1:6">
      <c r="A164" s="90"/>
      <c r="B164" s="93"/>
      <c r="C164" s="75"/>
      <c r="D164" s="78"/>
      <c r="E164" s="79"/>
      <c r="F164" s="80"/>
    </row>
    <row r="165" spans="1:6" ht="96">
      <c r="A165" s="90" t="s">
        <v>15</v>
      </c>
      <c r="B165" s="93" t="s">
        <v>111</v>
      </c>
      <c r="C165" s="94" t="s">
        <v>112</v>
      </c>
      <c r="D165" s="94">
        <v>3</v>
      </c>
      <c r="E165" s="79"/>
      <c r="F165" s="80">
        <f t="shared" si="16"/>
        <v>0</v>
      </c>
    </row>
    <row r="166" spans="1:6">
      <c r="A166" s="90"/>
      <c r="B166" s="93"/>
      <c r="C166" s="94"/>
      <c r="D166" s="94"/>
      <c r="E166" s="79"/>
      <c r="F166" s="80"/>
    </row>
    <row r="167" spans="1:6">
      <c r="A167" s="90" t="s">
        <v>16</v>
      </c>
      <c r="B167" s="74" t="s">
        <v>113</v>
      </c>
      <c r="C167" s="75" t="s">
        <v>102</v>
      </c>
      <c r="D167" s="78">
        <v>1</v>
      </c>
      <c r="E167" s="79"/>
      <c r="F167" s="80">
        <f t="shared" si="16"/>
        <v>0</v>
      </c>
    </row>
    <row r="168" spans="1:6">
      <c r="A168" s="95"/>
      <c r="B168" s="95"/>
      <c r="C168" s="29"/>
      <c r="D168" s="34"/>
      <c r="E168" s="29"/>
      <c r="F168" s="29"/>
    </row>
    <row r="169" spans="1:6">
      <c r="A169" s="38"/>
      <c r="B169" s="95"/>
      <c r="C169" s="39"/>
      <c r="D169" s="34"/>
      <c r="E169" s="39"/>
      <c r="F169" s="39"/>
    </row>
    <row r="170" spans="1:6">
      <c r="A170" s="1"/>
      <c r="B170" s="68" t="s">
        <v>116</v>
      </c>
      <c r="C170" s="67"/>
      <c r="D170" s="67"/>
      <c r="E170" s="67"/>
      <c r="F170" s="21">
        <f>SUM(F141:F169)</f>
        <v>0</v>
      </c>
    </row>
    <row r="171" spans="1:6">
      <c r="A171" s="1"/>
      <c r="B171" s="17"/>
      <c r="C171" s="3"/>
      <c r="D171" s="15"/>
      <c r="E171" s="3"/>
      <c r="F171" s="3"/>
    </row>
    <row r="172" spans="1:6">
      <c r="A172" s="1"/>
      <c r="B172" s="17"/>
      <c r="C172" s="3"/>
      <c r="D172" s="15"/>
      <c r="E172" s="3"/>
      <c r="F172" s="3"/>
    </row>
    <row r="173" spans="1:6">
      <c r="A173" s="1"/>
      <c r="B173" s="17"/>
      <c r="C173" s="3"/>
      <c r="D173" s="15"/>
      <c r="E173" s="3"/>
      <c r="F173" s="3"/>
    </row>
    <row r="174" spans="1:6">
      <c r="A174" s="1"/>
      <c r="B174" s="17"/>
      <c r="C174" s="3"/>
      <c r="D174" s="15"/>
      <c r="E174" s="3"/>
      <c r="F174" s="3"/>
    </row>
    <row r="175" spans="1:6">
      <c r="A175" s="1"/>
      <c r="B175" s="17"/>
      <c r="C175" s="3"/>
      <c r="D175" s="15"/>
      <c r="E175" s="3"/>
      <c r="F175" s="3"/>
    </row>
    <row r="177" spans="1:6">
      <c r="A177" s="41"/>
      <c r="B177" s="98" t="s">
        <v>82</v>
      </c>
      <c r="C177" s="96"/>
      <c r="D177" s="97"/>
      <c r="E177" s="97"/>
      <c r="F177" s="97"/>
    </row>
    <row r="178" spans="1:6">
      <c r="A178" s="41"/>
      <c r="B178" s="42"/>
      <c r="C178" s="29"/>
      <c r="D178" s="37"/>
      <c r="E178" s="37"/>
      <c r="F178" s="37"/>
    </row>
    <row r="179" spans="1:6">
      <c r="A179" s="41"/>
      <c r="B179" s="44" t="s">
        <v>122</v>
      </c>
      <c r="C179" s="45"/>
      <c r="D179" s="46"/>
      <c r="E179" s="46"/>
      <c r="F179" s="46">
        <f>F64</f>
        <v>0</v>
      </c>
    </row>
    <row r="180" spans="1:6">
      <c r="A180" s="41"/>
      <c r="B180" s="44" t="s">
        <v>94</v>
      </c>
      <c r="C180" s="45"/>
      <c r="D180" s="46"/>
      <c r="E180" s="46"/>
      <c r="F180" s="46">
        <f>F125</f>
        <v>0</v>
      </c>
    </row>
    <row r="181" spans="1:6">
      <c r="A181" s="41"/>
      <c r="B181" s="44" t="s">
        <v>95</v>
      </c>
      <c r="C181" s="45"/>
      <c r="D181" s="46"/>
      <c r="E181" s="46"/>
      <c r="F181" s="46">
        <f>F134</f>
        <v>0</v>
      </c>
    </row>
    <row r="182" spans="1:6">
      <c r="A182" s="43"/>
      <c r="B182" s="44" t="s">
        <v>117</v>
      </c>
      <c r="C182" s="45"/>
      <c r="D182" s="46"/>
      <c r="E182" s="46"/>
      <c r="F182" s="46">
        <f>F170</f>
        <v>0</v>
      </c>
    </row>
    <row r="183" spans="1:6" ht="15.75" thickBot="1">
      <c r="A183" s="47"/>
      <c r="B183" s="48"/>
      <c r="C183" s="49"/>
      <c r="D183" s="50"/>
      <c r="E183" s="50"/>
      <c r="F183" s="50"/>
    </row>
    <row r="184" spans="1:6">
      <c r="A184" s="51"/>
      <c r="B184" s="52"/>
      <c r="C184" s="53"/>
      <c r="D184" s="54"/>
      <c r="E184" s="54"/>
      <c r="F184" s="54"/>
    </row>
    <row r="185" spans="1:6">
      <c r="A185" s="55"/>
      <c r="B185" s="56" t="s">
        <v>118</v>
      </c>
      <c r="C185" s="57"/>
      <c r="D185" s="58"/>
      <c r="E185" s="58"/>
      <c r="F185" s="59">
        <f>SUM(F179:F182)</f>
        <v>0</v>
      </c>
    </row>
    <row r="186" spans="1:6">
      <c r="A186" s="55"/>
      <c r="B186" s="60" t="s">
        <v>83</v>
      </c>
      <c r="C186" s="57"/>
      <c r="D186" s="58"/>
      <c r="E186" s="58"/>
      <c r="F186" s="58">
        <f>F185*0.25</f>
        <v>0</v>
      </c>
    </row>
    <row r="187" spans="1:6">
      <c r="A187" s="17"/>
      <c r="B187" s="1"/>
      <c r="C187" s="17"/>
      <c r="D187" s="17"/>
      <c r="E187" s="17"/>
      <c r="F187" s="17"/>
    </row>
    <row r="188" spans="1:6">
      <c r="A188" s="17"/>
      <c r="B188" s="56" t="s">
        <v>119</v>
      </c>
      <c r="C188" s="57"/>
      <c r="D188" s="58"/>
      <c r="E188" s="58"/>
      <c r="F188" s="59">
        <f>F185*1.25</f>
        <v>0</v>
      </c>
    </row>
  </sheetData>
  <mergeCells count="5">
    <mergeCell ref="B5:F5"/>
    <mergeCell ref="B7:F7"/>
    <mergeCell ref="B9:F9"/>
    <mergeCell ref="A1:F1"/>
    <mergeCell ref="B45:E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OPREMANJA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zoki</cp:lastModifiedBy>
  <cp:lastPrinted>2019-05-09T10:03:05Z</cp:lastPrinted>
  <dcterms:created xsi:type="dcterms:W3CDTF">2014-11-05T07:55:42Z</dcterms:created>
  <dcterms:modified xsi:type="dcterms:W3CDTF">2019-06-27T12:16:06Z</dcterms:modified>
</cp:coreProperties>
</file>