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2" i="1" l="1"/>
  <c r="D64" i="1" l="1"/>
  <c r="D66" i="1"/>
  <c r="D68" i="1"/>
  <c r="D70" i="1"/>
  <c r="D72" i="1"/>
  <c r="D74" i="1"/>
  <c r="D60" i="1"/>
  <c r="D58" i="1"/>
  <c r="D56" i="1"/>
  <c r="D50" i="1"/>
  <c r="D48" i="1"/>
  <c r="D46" i="1"/>
  <c r="D44" i="1"/>
  <c r="D42" i="1"/>
  <c r="D40" i="1"/>
  <c r="D34" i="1"/>
  <c r="D32" i="1"/>
  <c r="D30" i="1"/>
</calcChain>
</file>

<file path=xl/sharedStrings.xml><?xml version="1.0" encoding="utf-8"?>
<sst xmlns="http://schemas.openxmlformats.org/spreadsheetml/2006/main" count="109" uniqueCount="73">
  <si>
    <t>Red.br.</t>
  </si>
  <si>
    <t>Opis stavke</t>
  </si>
  <si>
    <t>Jedinica mjere</t>
  </si>
  <si>
    <t>Količina</t>
  </si>
  <si>
    <t>Jedinična cijena</t>
  </si>
  <si>
    <t>Ukupno</t>
  </si>
  <si>
    <t>1. PRIPREMNI RADOVI</t>
  </si>
  <si>
    <t>1.1.</t>
  </si>
  <si>
    <t>Iskolčenje građevina, osiguranje geodetskih točaka, te izrada elaborata iskolčenja, a sve skupa u suradnji sa nadzornom službom.</t>
  </si>
  <si>
    <t>paušal</t>
  </si>
  <si>
    <t>1.2.</t>
  </si>
  <si>
    <t>Čišćenje terena od raslinja, šiblja. Površine koje treba očistiti utvrđuje nadzorni inženjer prije početka radova. Razbijanje velikih kamenih gromada u manje. Utovar i odvoz svega očišćenog i razbijenih gromada na deponiju udaljenu do 3 km.</t>
  </si>
  <si>
    <t>2. ZEMLJANI RADOVI</t>
  </si>
  <si>
    <t>2.1.</t>
  </si>
  <si>
    <t>m³</t>
  </si>
  <si>
    <t>2.2.</t>
  </si>
  <si>
    <t>2.3.</t>
  </si>
  <si>
    <t>a) iskop "A" kategorije 60%</t>
  </si>
  <si>
    <t>b) iskop "B" kategorije 20 %</t>
  </si>
  <si>
    <t>c) iskop "C" kategorije 20 %</t>
  </si>
  <si>
    <t>2.4.</t>
  </si>
  <si>
    <t>Dobava, razastiranje i nabijanje tamponskog materijala u slojevima 10 cm na dna grobnica, te kao završni sloj uređenja groblja u ovoj fazi. Obračun po m³ ugrađenog jalovinskog materijala u zbijenom stanju.</t>
  </si>
  <si>
    <t>2.5.</t>
  </si>
  <si>
    <t>Utovar u prijevozno sredstvo, te odvoz na deponiju do 3 km udaljenu, svega materijala koji nije upotrebljiv za izradu nasipa ili ostale radove na uređenju i proširenju groblja.</t>
  </si>
  <si>
    <t>3.1.</t>
  </si>
  <si>
    <t>Izrada donje betonske ploče od betona MB-20, debljine 10 cm sa zaglađenom površinom. Jediničnom cijenom betona obračunati svu potrebnu oplatu. Obračun po m³ ugrađenog betona.</t>
  </si>
  <si>
    <t>3.2.</t>
  </si>
  <si>
    <t>Izrada  horizontalne hidroizolacije od pokrovne ljepenke V3. Na betonsku ploču prvo nanijeti jedan hladni premaz bitumenske emulzije, a zatim krovnu ljepenku s preklopima vezati varanjem. Ljepenku treba postaviti ispod zidova i još 20 cm više da se kasnije može preklopiti vertikalnom izolacijom zidova. Obračun po m².</t>
  </si>
  <si>
    <t>m²</t>
  </si>
  <si>
    <t>3.3.</t>
  </si>
  <si>
    <t>Izrada gornje betonske ploče od betona MB-30, debljine 10 cm i armirane mrežom Q-283. Jediničnom cijenom betona obračunati svu oplatu. Obračun po m³.</t>
  </si>
  <si>
    <t>3.4.</t>
  </si>
  <si>
    <t>Izrada armirano betonskih zidova debljine 20 cm od betona MB-30, armiranom mrežom Q-283. Jediničnom cijenom betona obračunati svu oplatu. Obračun  po m³.</t>
  </si>
  <si>
    <t>Izrada armirano betonskih zidova debljine 25 cm od betona MB-30, armiranom mrežom Q-283. Jediničnom cijenom betona obračunati svu oplatu. Obračun  po m³.</t>
  </si>
  <si>
    <t>3.5.</t>
  </si>
  <si>
    <t>3.6.</t>
  </si>
  <si>
    <t>Izrada pokrovne armirano betonske ploče od betona MB-30, armirane mrežom Q-283 i debljine 12 cm. U ploči treba ostaviti otvor 0,80x1,40 m s nadozidom visine 10*15 cm. Jediničnom cijenom betona obračunavati svu potrebnu oplatu.</t>
  </si>
  <si>
    <t>3.7.</t>
  </si>
  <si>
    <t>Izrada armiranobetonskih pokrovnih ploča otvora grobnice veličine 100*160 cm, debljine 10 cm, armirane mrežom Q-283. Jediničnom cijenom betona obračunati svu potrebnu oplatu. Obračun po m³ izbetoniranih ploča.</t>
  </si>
  <si>
    <t>3.8.</t>
  </si>
  <si>
    <t>Izrada vertikalne hidroizolacije od pokrovne ljepenke V3. Na betonsku ploču prvo nanijeti jedan hladni premaz bitumenske emulzije, a zatim krovnu ljepenku s preklopima vezati varenjem. Ljepenku treba postaviti ispod zidova i još 20 cm više da se kasnije može preklopiti horizontalnom izolacijom. Obračun po m²</t>
  </si>
  <si>
    <t>3.9.</t>
  </si>
  <si>
    <t>Zaštita vertiklane hidroizolacije pločama pjeno-betona, zidova od opreke i slično.</t>
  </si>
  <si>
    <t>3.10.</t>
  </si>
  <si>
    <t>Izrada pregrade u unutrašnjosti grobnice. U svemu kao st.3.3., debljina ploče d=10 cm. Jediničnom cijenom betona obračunavati svu potrebnu oplatu.</t>
  </si>
  <si>
    <t>3.11.</t>
  </si>
  <si>
    <t>Dobava i postava mrežne armature za potrebe ploča i zidova grobnica. Armatura se postavlja sukladno uputstvima nadzornog inženjera. Obračun po kg stvarno ugrađene armature.</t>
  </si>
  <si>
    <t>kg</t>
  </si>
  <si>
    <t>4.1.</t>
  </si>
  <si>
    <t>2. ZEMLJANI RADOVI (UKUPNO):</t>
  </si>
  <si>
    <t>1. PRIPREMNI RADOVI (UKUPNO):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</si>
  <si>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</si>
  <si>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</si>
  <si>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</si>
  <si>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</si>
  <si>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</si>
  <si>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</si>
  <si>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</si>
  <si>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</si>
  <si>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</si>
  <si>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2. ZEMLJANI RADOVI:</t>
  </si>
  <si>
    <t>1. PRIPREMNI RADOVI:</t>
  </si>
  <si>
    <t>3. RADOVI NA IZGRADNJI GROBNICA -MANJE GROBNICE:</t>
  </si>
  <si>
    <t>4.RADOVI NA IZGRADNJI GROBNICA -VEĆE GROBNICE:</t>
  </si>
  <si>
    <t>UKUPNO (kn):</t>
  </si>
  <si>
    <t>Skidanje humusa i rahlog materijala sa površina na kojima je predviđena izrada nasipa radi izravnanja terena. Stavka obuhvaća pregrtanje u gomile, utovar u prijevozno sredstvo te prijevoz na deponiju do 3 km. Površine na kojima je potrebno skinuti humus te debljinu sloja odrediti će nadzorni inženjer uz nazočnost predstavnika izvoditelja. Obračun po m³ stvarno iskopanog tla u sraslom stanju.</t>
  </si>
  <si>
    <t>Izrada nasipa u slojevima, te zasipavanje okolo izgrađenih grobnica. Materijal za izradu nasipa mora biti kvalitete glede vrste materijala "A" i "B" iskopne kategorije, te krupnoće sukladne slojevima nasipa. Nasipavanje se vrši materijalom iz iskopa, eventualno sa materijalom iz pozajmišta, a u slojevima sukladnim vrsti nasipnog materijala i upotrijebljenim građevinskim strojevima za nabijanje. Kontrola kvalitete upotrijebljenih materijala vrši se po m³ ugrađenog i zbijenog nasipa. Izrada nasipa materijalom kojeg pribavlja i dovozi izvoditelj iz pozajmišta.</t>
  </si>
  <si>
    <t>Iskop građevinskih jama za grobnice, dimenzija prema idejnom projektu i uputama nadzornog inženjera. Iskopani materijal deponira se na gradilište i koristi se za izradu nasipa za zasipavanje oko izbetoniranih grobnica. Cijenom ove stavke obuhvaćeno je i ručno planiranje i nabijanje dna iskopane jame, te eventualne prekope i urušavanja. Obračun po m³ stvarno iskopa u sraslom stanju.</t>
  </si>
  <si>
    <t>4. RADOVI NA IZGRADNJI GROBNICA -VEĆE GROBNICE (UKUPNO):</t>
  </si>
  <si>
    <t>4. RADOVI NA IZGRADNJI GROBNICA -VEĆE GROBNICE (56 KOM)</t>
  </si>
  <si>
    <t>3. RADOVI NA IZGRADNJI GROBNICA -MANJE GROBNICE (20 KOM)</t>
  </si>
  <si>
    <t>3. RADOVI NA IZGRADNJI GROBNICA -MANJE GROBNICE (UKUPNO):</t>
  </si>
  <si>
    <t>REKAPITULACIJA: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</si>
</sst>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1" fillId="2" borderId="0" xfId="0" applyFont="1" applyFill="1" applyAlignment="1"/>
    <xf numFmtId="0" fontId="1" fillId="2" borderId="0" xfId="0" applyFont="1" applyFill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lef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3" fillId="0" borderId="4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1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abSelected="1" showWhiteSpace="0" view="pageLayout" zoomScaleNormal="100" workbookViewId="0">
      <selection activeCell="A18" sqref="A18:XFD18"/>
    </sheetView>
  </sheetViews>
  <sheetFormatPr defaultRowHeight="15" x14ac:dyDescent="0.25"/>
  <cols>
    <col min="1" max="1" width="5.28515625" customWidth="1"/>
    <col min="2" max="2" width="38.42578125" customWidth="1"/>
    <col min="3" max="3" width="11.7109375" style="6" customWidth="1"/>
    <col min="4" max="4" width="9.42578125" bestFit="1" customWidth="1"/>
  </cols>
  <sheetData>
    <row r="1" spans="1:6" ht="33" customHeight="1" x14ac:dyDescent="0.25">
      <c r="A1" s="9" t="s">
        <v>0</v>
      </c>
      <c r="B1" s="10" t="s">
        <v>1</v>
      </c>
      <c r="C1" s="11" t="s">
        <v>2</v>
      </c>
      <c r="D1" s="11" t="s">
        <v>3</v>
      </c>
      <c r="E1" s="11" t="s">
        <v>4</v>
      </c>
      <c r="F1" s="12" t="s">
        <v>5</v>
      </c>
    </row>
    <row r="3" spans="1:6" x14ac:dyDescent="0.25">
      <c r="A3" s="24" t="s">
        <v>6</v>
      </c>
      <c r="B3" s="24"/>
      <c r="C3" s="24"/>
      <c r="D3" s="24"/>
      <c r="E3" s="24"/>
      <c r="F3" s="24"/>
    </row>
    <row r="5" spans="1:6" ht="60" x14ac:dyDescent="0.25">
      <c r="A5" s="13" t="s">
        <v>7</v>
      </c>
      <c r="B5" s="1" t="s">
        <v>8</v>
      </c>
      <c r="C5" s="14" t="s">
        <v>9</v>
      </c>
      <c r="D5" s="14">
        <v>1</v>
      </c>
    </row>
    <row r="6" spans="1:6" x14ac:dyDescent="0.25">
      <c r="A6" s="13"/>
      <c r="C6" s="14"/>
      <c r="D6" s="14"/>
    </row>
    <row r="7" spans="1:6" ht="87.6" customHeight="1" x14ac:dyDescent="0.25">
      <c r="A7" s="13" t="s">
        <v>10</v>
      </c>
      <c r="B7" s="1" t="s">
        <v>11</v>
      </c>
      <c r="C7" s="14" t="s">
        <v>9</v>
      </c>
      <c r="D7" s="14">
        <v>1</v>
      </c>
    </row>
    <row r="9" spans="1:6" x14ac:dyDescent="0.25">
      <c r="A9" s="2" t="s">
        <v>50</v>
      </c>
      <c r="B9" s="2"/>
      <c r="C9" s="7"/>
      <c r="D9" s="2"/>
      <c r="E9" s="2"/>
      <c r="F9" s="2"/>
    </row>
    <row r="11" spans="1:6" x14ac:dyDescent="0.25">
      <c r="A11" s="24" t="s">
        <v>12</v>
      </c>
      <c r="B11" s="24"/>
      <c r="C11" s="24"/>
      <c r="D11" s="24"/>
      <c r="E11" s="24"/>
      <c r="F11" s="24"/>
    </row>
    <row r="13" spans="1:6" ht="132" customHeight="1" x14ac:dyDescent="0.25">
      <c r="A13" s="13" t="s">
        <v>13</v>
      </c>
      <c r="B13" s="1" t="s">
        <v>65</v>
      </c>
      <c r="C13" s="14" t="s">
        <v>14</v>
      </c>
      <c r="D13" s="15">
        <v>500</v>
      </c>
    </row>
    <row r="14" spans="1:6" x14ac:dyDescent="0.25">
      <c r="A14" s="13"/>
      <c r="C14" s="14"/>
      <c r="D14" s="14"/>
    </row>
    <row r="15" spans="1:6" ht="221.25" customHeight="1" x14ac:dyDescent="0.25">
      <c r="A15" s="13" t="s">
        <v>15</v>
      </c>
      <c r="B15" s="1" t="s">
        <v>66</v>
      </c>
      <c r="C15" s="14" t="s">
        <v>14</v>
      </c>
      <c r="D15" s="15">
        <v>2400</v>
      </c>
    </row>
    <row r="16" spans="1:6" x14ac:dyDescent="0.25">
      <c r="A16" s="13"/>
      <c r="C16" s="14"/>
      <c r="D16" s="14"/>
    </row>
    <row r="17" spans="1:6" ht="150.75" customHeight="1" x14ac:dyDescent="0.25">
      <c r="A17" s="13" t="s">
        <v>16</v>
      </c>
      <c r="B17" s="1" t="s">
        <v>67</v>
      </c>
      <c r="C17" s="14"/>
      <c r="D17" s="14"/>
    </row>
    <row r="18" spans="1:6" x14ac:dyDescent="0.25">
      <c r="A18" s="13"/>
      <c r="B18" t="s">
        <v>17</v>
      </c>
      <c r="C18" s="14" t="s">
        <v>14</v>
      </c>
      <c r="D18" s="15">
        <v>800</v>
      </c>
    </row>
    <row r="19" spans="1:6" x14ac:dyDescent="0.25">
      <c r="A19" s="13"/>
      <c r="B19" s="1" t="s">
        <v>18</v>
      </c>
      <c r="C19" s="14" t="s">
        <v>14</v>
      </c>
      <c r="D19" s="15">
        <v>400</v>
      </c>
    </row>
    <row r="20" spans="1:6" x14ac:dyDescent="0.25">
      <c r="A20" s="13"/>
      <c r="B20" t="s">
        <v>19</v>
      </c>
      <c r="C20" s="14" t="s">
        <v>14</v>
      </c>
      <c r="D20" s="15">
        <v>400</v>
      </c>
    </row>
    <row r="21" spans="1:6" x14ac:dyDescent="0.25">
      <c r="A21" s="13"/>
      <c r="C21" s="14"/>
      <c r="D21" s="14"/>
    </row>
    <row r="22" spans="1:6" ht="73.150000000000006" customHeight="1" x14ac:dyDescent="0.25">
      <c r="A22" s="13" t="s">
        <v>20</v>
      </c>
      <c r="B22" s="1" t="s">
        <v>21</v>
      </c>
      <c r="C22" s="14" t="s">
        <v>14</v>
      </c>
      <c r="D22" s="15">
        <v>400</v>
      </c>
    </row>
    <row r="23" spans="1:6" ht="12" customHeight="1" x14ac:dyDescent="0.25">
      <c r="A23" s="13"/>
      <c r="B23" s="1"/>
      <c r="C23" s="14"/>
      <c r="D23" s="15"/>
    </row>
    <row r="24" spans="1:6" ht="56.45" customHeight="1" x14ac:dyDescent="0.25">
      <c r="A24" s="13" t="s">
        <v>22</v>
      </c>
      <c r="B24" s="1" t="s">
        <v>23</v>
      </c>
      <c r="C24" s="14" t="s">
        <v>14</v>
      </c>
      <c r="D24" s="15">
        <v>320</v>
      </c>
    </row>
    <row r="26" spans="1:6" x14ac:dyDescent="0.25">
      <c r="A26" s="3" t="s">
        <v>49</v>
      </c>
      <c r="B26" s="3"/>
      <c r="C26" s="8"/>
      <c r="D26" s="5"/>
      <c r="E26" s="5"/>
      <c r="F26" s="5"/>
    </row>
    <row r="28" spans="1:6" ht="31.9" customHeight="1" x14ac:dyDescent="0.25">
      <c r="A28" s="20" t="s">
        <v>70</v>
      </c>
      <c r="B28" s="20"/>
      <c r="C28" s="20"/>
      <c r="D28" s="20"/>
      <c r="E28" s="20"/>
      <c r="F28" s="20"/>
    </row>
    <row r="30" spans="1:6" ht="74.25" customHeight="1" x14ac:dyDescent="0.25">
      <c r="A30" s="13" t="s">
        <v>24</v>
      </c>
      <c r="B30" s="1" t="s">
        <v>25</v>
      </c>
      <c r="C30" s="14" t="s">
        <v>14</v>
      </c>
      <c r="D30" s="15">
        <f>6.6*2</f>
        <v>13.2</v>
      </c>
    </row>
    <row r="31" spans="1:6" x14ac:dyDescent="0.25">
      <c r="A31" s="13"/>
      <c r="C31" s="14"/>
      <c r="D31" s="14"/>
    </row>
    <row r="32" spans="1:6" ht="117.75" customHeight="1" x14ac:dyDescent="0.25">
      <c r="A32" s="13" t="s">
        <v>26</v>
      </c>
      <c r="B32" s="1" t="s">
        <v>27</v>
      </c>
      <c r="C32" s="14" t="s">
        <v>28</v>
      </c>
      <c r="D32" s="15">
        <f>76.8*2</f>
        <v>153.6</v>
      </c>
    </row>
    <row r="33" spans="1:4" x14ac:dyDescent="0.25">
      <c r="A33" s="13"/>
      <c r="C33" s="14"/>
      <c r="D33" s="14"/>
    </row>
    <row r="34" spans="1:4" ht="57" customHeight="1" x14ac:dyDescent="0.25">
      <c r="A34" s="13" t="s">
        <v>29</v>
      </c>
      <c r="B34" s="1" t="s">
        <v>30</v>
      </c>
      <c r="C34" s="14" t="s">
        <v>14</v>
      </c>
      <c r="D34" s="15">
        <f>5.6*2</f>
        <v>11.2</v>
      </c>
    </row>
    <row r="35" spans="1:4" x14ac:dyDescent="0.25">
      <c r="A35" s="13"/>
      <c r="C35" s="14"/>
      <c r="D35" s="14"/>
    </row>
    <row r="36" spans="1:4" ht="74.25" customHeight="1" x14ac:dyDescent="0.25">
      <c r="A36" s="13" t="s">
        <v>31</v>
      </c>
      <c r="B36" s="1" t="s">
        <v>32</v>
      </c>
      <c r="C36" s="14" t="s">
        <v>14</v>
      </c>
      <c r="D36" s="15">
        <v>95</v>
      </c>
    </row>
    <row r="37" spans="1:4" x14ac:dyDescent="0.25">
      <c r="A37" s="13"/>
      <c r="C37" s="14"/>
      <c r="D37" s="14"/>
    </row>
    <row r="38" spans="1:4" ht="58.15" customHeight="1" x14ac:dyDescent="0.25">
      <c r="A38" s="13" t="s">
        <v>34</v>
      </c>
      <c r="B38" s="1" t="s">
        <v>33</v>
      </c>
      <c r="C38" s="14" t="s">
        <v>14</v>
      </c>
      <c r="D38" s="15">
        <v>80</v>
      </c>
    </row>
    <row r="39" spans="1:4" x14ac:dyDescent="0.25">
      <c r="A39" s="13"/>
      <c r="C39" s="14"/>
      <c r="D39" s="14"/>
    </row>
    <row r="40" spans="1:4" ht="88.5" customHeight="1" x14ac:dyDescent="0.25">
      <c r="A40" s="13" t="s">
        <v>35</v>
      </c>
      <c r="B40" s="1" t="s">
        <v>36</v>
      </c>
      <c r="C40" s="14" t="s">
        <v>14</v>
      </c>
      <c r="D40" s="15">
        <f>6.1*2</f>
        <v>12.2</v>
      </c>
    </row>
    <row r="41" spans="1:4" x14ac:dyDescent="0.25">
      <c r="A41" s="13"/>
      <c r="C41" s="14"/>
      <c r="D41" s="14"/>
    </row>
    <row r="42" spans="1:4" ht="70.900000000000006" customHeight="1" x14ac:dyDescent="0.25">
      <c r="A42" s="13" t="s">
        <v>37</v>
      </c>
      <c r="B42" s="1" t="s">
        <v>38</v>
      </c>
      <c r="C42" s="14" t="s">
        <v>14</v>
      </c>
      <c r="D42" s="14">
        <f>1.16*2</f>
        <v>2.3199999999999998</v>
      </c>
    </row>
    <row r="43" spans="1:4" x14ac:dyDescent="0.25">
      <c r="A43" s="13"/>
      <c r="C43" s="14"/>
      <c r="D43" s="14"/>
    </row>
    <row r="44" spans="1:4" ht="120.75" customHeight="1" x14ac:dyDescent="0.25">
      <c r="A44" s="13" t="s">
        <v>39</v>
      </c>
      <c r="B44" s="1" t="s">
        <v>40</v>
      </c>
      <c r="C44" s="14" t="s">
        <v>28</v>
      </c>
      <c r="D44" s="15">
        <f>230.4*2</f>
        <v>460.8</v>
      </c>
    </row>
    <row r="45" spans="1:4" x14ac:dyDescent="0.25">
      <c r="A45" s="13"/>
      <c r="C45" s="14"/>
      <c r="D45" s="14"/>
    </row>
    <row r="46" spans="1:4" ht="30.6" customHeight="1" x14ac:dyDescent="0.25">
      <c r="A46" s="13" t="s">
        <v>41</v>
      </c>
      <c r="B46" s="1" t="s">
        <v>42</v>
      </c>
      <c r="C46" s="14" t="s">
        <v>28</v>
      </c>
      <c r="D46" s="15">
        <f>230.4*2</f>
        <v>460.8</v>
      </c>
    </row>
    <row r="47" spans="1:4" x14ac:dyDescent="0.25">
      <c r="A47" s="13"/>
      <c r="C47" s="14"/>
      <c r="D47" s="14"/>
    </row>
    <row r="48" spans="1:4" ht="59.25" customHeight="1" x14ac:dyDescent="0.25">
      <c r="A48" s="13" t="s">
        <v>43</v>
      </c>
      <c r="B48" s="1" t="s">
        <v>44</v>
      </c>
      <c r="C48" s="14" t="s">
        <v>14</v>
      </c>
      <c r="D48" s="14">
        <f>5.12*2</f>
        <v>10.24</v>
      </c>
    </row>
    <row r="49" spans="1:6" x14ac:dyDescent="0.25">
      <c r="A49" s="13"/>
      <c r="C49" s="14"/>
      <c r="D49" s="14"/>
    </row>
    <row r="50" spans="1:6" ht="57.6" customHeight="1" x14ac:dyDescent="0.25">
      <c r="A50" s="13" t="s">
        <v>45</v>
      </c>
      <c r="B50" s="1" t="s">
        <v>46</v>
      </c>
      <c r="C50" s="14" t="s">
        <v>47</v>
      </c>
      <c r="D50" s="15">
        <f>1994*2</f>
        <v>3988</v>
      </c>
    </row>
    <row r="52" spans="1:6" ht="31.15" customHeight="1" x14ac:dyDescent="0.25">
      <c r="A52" s="20" t="s">
        <v>71</v>
      </c>
      <c r="B52" s="20"/>
      <c r="C52" s="8"/>
      <c r="D52" s="4"/>
      <c r="E52" s="4"/>
      <c r="F52" s="4"/>
    </row>
    <row r="53" spans="1:6" ht="31.9" customHeight="1" x14ac:dyDescent="0.25"/>
    <row r="54" spans="1:6" ht="31.9" customHeight="1" x14ac:dyDescent="0.25">
      <c r="A54" s="20" t="s">
        <v>69</v>
      </c>
      <c r="B54" s="20"/>
      <c r="C54" s="20"/>
      <c r="D54" s="20"/>
      <c r="E54" s="20"/>
      <c r="F54" s="20"/>
    </row>
    <row r="56" spans="1:6" ht="75" x14ac:dyDescent="0.25">
      <c r="A56" s="13" t="s">
        <v>48</v>
      </c>
      <c r="B56" s="1" t="s">
        <v>25</v>
      </c>
      <c r="C56" s="14" t="s">
        <v>14</v>
      </c>
      <c r="D56" s="15">
        <f>12.6*3</f>
        <v>37.799999999999997</v>
      </c>
    </row>
    <row r="57" spans="1:6" x14ac:dyDescent="0.25">
      <c r="A57" s="13"/>
      <c r="C57" s="14"/>
      <c r="D57" s="14"/>
    </row>
    <row r="58" spans="1:6" ht="135" x14ac:dyDescent="0.25">
      <c r="A58" s="13" t="s">
        <v>51</v>
      </c>
      <c r="B58" s="1" t="s">
        <v>27</v>
      </c>
      <c r="C58" s="14" t="s">
        <v>28</v>
      </c>
      <c r="D58" s="14">
        <f>143.36*3</f>
        <v>430.08000000000004</v>
      </c>
    </row>
    <row r="59" spans="1:6" x14ac:dyDescent="0.25">
      <c r="A59" s="13"/>
      <c r="C59" s="14"/>
      <c r="D59" s="14"/>
    </row>
    <row r="60" spans="1:6" ht="75" x14ac:dyDescent="0.25">
      <c r="A60" s="13" t="s">
        <v>52</v>
      </c>
      <c r="B60" s="1" t="s">
        <v>30</v>
      </c>
      <c r="C60" s="14" t="s">
        <v>14</v>
      </c>
      <c r="D60" s="14">
        <f>10.98*3</f>
        <v>32.94</v>
      </c>
    </row>
    <row r="61" spans="1:6" x14ac:dyDescent="0.25">
      <c r="A61" s="13"/>
      <c r="C61" s="14"/>
      <c r="D61" s="14"/>
    </row>
    <row r="62" spans="1:6" ht="75" x14ac:dyDescent="0.25">
      <c r="A62" s="13" t="s">
        <v>53</v>
      </c>
      <c r="B62" s="1" t="s">
        <v>32</v>
      </c>
      <c r="C62" s="14" t="s">
        <v>14</v>
      </c>
      <c r="D62" s="14">
        <f>75.74*3</f>
        <v>227.21999999999997</v>
      </c>
    </row>
    <row r="63" spans="1:6" x14ac:dyDescent="0.25">
      <c r="A63" s="13"/>
      <c r="C63" s="14"/>
      <c r="D63" s="14"/>
    </row>
    <row r="64" spans="1:6" ht="93.75" customHeight="1" x14ac:dyDescent="0.25">
      <c r="A64" s="13" t="s">
        <v>54</v>
      </c>
      <c r="B64" s="1" t="s">
        <v>36</v>
      </c>
      <c r="C64" s="14" t="s">
        <v>14</v>
      </c>
      <c r="D64" s="14">
        <f>12.32*3</f>
        <v>36.96</v>
      </c>
    </row>
    <row r="65" spans="1:6" x14ac:dyDescent="0.25">
      <c r="A65" s="13"/>
      <c r="C65" s="14"/>
      <c r="D65" s="14"/>
    </row>
    <row r="66" spans="1:6" ht="73.5" customHeight="1" x14ac:dyDescent="0.25">
      <c r="A66" s="13" t="s">
        <v>55</v>
      </c>
      <c r="B66" s="1" t="s">
        <v>38</v>
      </c>
      <c r="C66" s="14" t="s">
        <v>14</v>
      </c>
      <c r="D66" s="14">
        <f>2.24*3</f>
        <v>6.7200000000000006</v>
      </c>
    </row>
    <row r="67" spans="1:6" x14ac:dyDescent="0.25">
      <c r="A67" s="13"/>
      <c r="C67" s="14"/>
      <c r="D67" s="14"/>
    </row>
    <row r="68" spans="1:6" ht="119.25" customHeight="1" x14ac:dyDescent="0.25">
      <c r="A68" s="13" t="s">
        <v>56</v>
      </c>
      <c r="B68" s="1" t="s">
        <v>40</v>
      </c>
      <c r="C68" s="14" t="s">
        <v>28</v>
      </c>
      <c r="D68" s="14">
        <f>407.68*3</f>
        <v>1223.04</v>
      </c>
    </row>
    <row r="69" spans="1:6" x14ac:dyDescent="0.25">
      <c r="A69" s="13"/>
      <c r="C69" s="14"/>
      <c r="D69" s="14"/>
    </row>
    <row r="70" spans="1:6" ht="30" x14ac:dyDescent="0.25">
      <c r="A70" s="13" t="s">
        <v>57</v>
      </c>
      <c r="B70" s="1" t="s">
        <v>42</v>
      </c>
      <c r="C70" s="14" t="s">
        <v>28</v>
      </c>
      <c r="D70" s="14">
        <f>407.68*3</f>
        <v>1223.04</v>
      </c>
    </row>
    <row r="71" spans="1:6" x14ac:dyDescent="0.25">
      <c r="A71" s="13"/>
      <c r="C71" s="14"/>
      <c r="D71" s="14"/>
    </row>
    <row r="72" spans="1:6" ht="60" x14ac:dyDescent="0.25">
      <c r="A72" s="13" t="s">
        <v>58</v>
      </c>
      <c r="B72" s="1" t="s">
        <v>44</v>
      </c>
      <c r="C72" s="14" t="s">
        <v>14</v>
      </c>
      <c r="D72" s="14">
        <f>14.37*3</f>
        <v>43.11</v>
      </c>
    </row>
    <row r="73" spans="1:6" x14ac:dyDescent="0.25">
      <c r="A73" s="13"/>
      <c r="C73" s="14"/>
      <c r="D73" s="14"/>
    </row>
    <row r="74" spans="1:6" ht="73.5" customHeight="1" x14ac:dyDescent="0.25">
      <c r="A74" s="13" t="s">
        <v>59</v>
      </c>
      <c r="B74" s="1" t="s">
        <v>46</v>
      </c>
      <c r="C74" s="14" t="s">
        <v>47</v>
      </c>
      <c r="D74" s="14">
        <f>3751.86*3</f>
        <v>11255.58</v>
      </c>
    </row>
    <row r="76" spans="1:6" ht="31.9" customHeight="1" x14ac:dyDescent="0.25">
      <c r="A76" s="20" t="s">
        <v>68</v>
      </c>
      <c r="B76" s="21"/>
      <c r="C76" s="8"/>
      <c r="D76" s="4"/>
      <c r="E76" s="4"/>
      <c r="F76" s="4"/>
    </row>
    <row r="80" spans="1:6" x14ac:dyDescent="0.25">
      <c r="A80" s="25" t="s">
        <v>72</v>
      </c>
      <c r="B80" s="26"/>
    </row>
    <row r="82" spans="2:5" x14ac:dyDescent="0.25">
      <c r="B82" s="22" t="s">
        <v>61</v>
      </c>
      <c r="C82" s="22"/>
      <c r="D82" s="16"/>
      <c r="E82" s="17"/>
    </row>
    <row r="83" spans="2:5" x14ac:dyDescent="0.25">
      <c r="B83" s="22" t="s">
        <v>60</v>
      </c>
      <c r="C83" s="22"/>
      <c r="D83" s="16"/>
      <c r="E83" s="17"/>
    </row>
    <row r="84" spans="2:5" x14ac:dyDescent="0.25">
      <c r="B84" s="22" t="s">
        <v>62</v>
      </c>
      <c r="C84" s="22"/>
      <c r="D84" s="16"/>
      <c r="E84" s="17"/>
    </row>
    <row r="85" spans="2:5" x14ac:dyDescent="0.25">
      <c r="B85" s="22" t="s">
        <v>63</v>
      </c>
      <c r="C85" s="22"/>
      <c r="D85" s="16"/>
      <c r="E85" s="17"/>
    </row>
    <row r="86" spans="2:5" x14ac:dyDescent="0.25">
      <c r="B86" s="16"/>
      <c r="C86" s="23"/>
      <c r="D86" s="23"/>
      <c r="E86" s="17"/>
    </row>
    <row r="87" spans="2:5" x14ac:dyDescent="0.25">
      <c r="B87" s="18" t="s">
        <v>64</v>
      </c>
      <c r="C87" s="19"/>
      <c r="D87" s="16"/>
      <c r="E87" s="17"/>
    </row>
  </sheetData>
  <mergeCells count="18">
    <mergeCell ref="A3:F3"/>
    <mergeCell ref="A11:F11"/>
    <mergeCell ref="A28:F28"/>
    <mergeCell ref="A54:F54"/>
    <mergeCell ref="A80:B80"/>
    <mergeCell ref="D85:E85"/>
    <mergeCell ref="D87:E87"/>
    <mergeCell ref="B87:C87"/>
    <mergeCell ref="A52:B52"/>
    <mergeCell ref="A76:B76"/>
    <mergeCell ref="B82:C82"/>
    <mergeCell ref="B83:C83"/>
    <mergeCell ref="B84:C84"/>
    <mergeCell ref="B85:C85"/>
    <mergeCell ref="B86:E86"/>
    <mergeCell ref="D82:E82"/>
    <mergeCell ref="D83:E83"/>
    <mergeCell ref="D84:E84"/>
  </mergeCells>
  <pageMargins left="0.7" right="0.7" top="0.75" bottom="0.75" header="0.3" footer="0.3"/>
  <pageSetup paperSize="9" orientation="portrait" r:id="rId1"/>
  <headerFooter>
    <oddHeader>&amp;C&amp;"-,Bold"&amp;12TROŠKOVNIK IZGRADNJE GROBNICA NA PODRUČJU OPĆINE HRVACE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2022-04-07T06:15:49Z</dcterms:modified>
</cp:coreProperties>
</file>